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3\2023 Q4\6_Publishing the board approved pack\Védett táblák_HUN_\"/>
    </mc:Choice>
  </mc:AlternateContent>
  <xr:revisionPtr revIDLastSave="0" documentId="8_{366892F0-4DD9-4BA6-84DC-0CDBA6A9CCC5}" xr6:coauthVersionLast="47" xr6:coauthVersionMax="47" xr10:uidLastSave="{00000000-0000-0000-0000-000000000000}"/>
  <bookViews>
    <workbookView xWindow="-120" yWindow="-120" windowWidth="20730" windowHeight="11160" xr2:uid="{972B02B3-DD13-461E-8725-0EED87B89025}"/>
  </bookViews>
  <sheets>
    <sheet name="Index" sheetId="1" r:id="rId1"/>
    <sheet name="EU KM1" sheetId="32" r:id="rId2"/>
    <sheet name="EU OV1" sheetId="37" r:id="rId3"/>
    <sheet name="EU LI1" sheetId="42" r:id="rId4"/>
    <sheet name="EU_LI2" sheetId="51" r:id="rId5"/>
    <sheet name="EU_LI3" sheetId="52" r:id="rId6"/>
    <sheet name="EU CC1" sheetId="2" r:id="rId7"/>
    <sheet name="EU CC2" sheetId="43" r:id="rId8"/>
    <sheet name="EU CCA" sheetId="50"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R6" sheetId="24" r:id="rId31"/>
    <sheet name="EU CR6-A" sheetId="25" r:id="rId32"/>
    <sheet name="EU CR7" sheetId="26" r:id="rId33"/>
    <sheet name="EU CR7-A" sheetId="27" r:id="rId34"/>
    <sheet name="EU CR8" sheetId="28" r:id="rId35"/>
    <sheet name="EU CR9" sheetId="29" r:id="rId36"/>
    <sheet name="EU CR10" sheetId="30" r:id="rId37"/>
    <sheet name="EU CCR1" sheetId="5" r:id="rId38"/>
    <sheet name="EU CCR2" sheetId="6" r:id="rId39"/>
    <sheet name="EU CCR3" sheetId="7" r:id="rId40"/>
    <sheet name="EU CCR5" sheetId="31" r:id="rId41"/>
    <sheet name="EU MR1" sheetId="35" r:id="rId42"/>
    <sheet name="EU OR1" sheetId="36" r:id="rId43"/>
    <sheet name="EU PV1" sheetId="41" r:id="rId44"/>
    <sheet name="REM1" sheetId="45" r:id="rId45"/>
    <sheet name="REM2" sheetId="46" r:id="rId46"/>
    <sheet name="REM3" sheetId="47" r:id="rId47"/>
    <sheet name="REM4" sheetId="48" r:id="rId48"/>
    <sheet name="REM5" sheetId="49" r:id="rId49"/>
    <sheet name="EU AE1" sheetId="8" r:id="rId50"/>
    <sheet name="EU AE2" sheetId="9" r:id="rId51"/>
    <sheet name="EU AE3" sheetId="10" r:id="rId52"/>
  </sheets>
  <definedNames>
    <definedName name="_xlnm._FilterDatabase" localSheetId="0" hidden="1">Index!$B$53:$C$59</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49">'EU AE1'!$C$4:$K$17</definedName>
    <definedName name="_xlnm.Print_Area" localSheetId="50">'EU AE2'!$C$4:$G$22</definedName>
    <definedName name="_xlnm.Print_Area" localSheetId="51">'EU AE3'!$C$4:$E$8</definedName>
    <definedName name="_xlnm.Print_Area" localSheetId="6">'EU CC1'!$B$2:$E$125</definedName>
    <definedName name="_xlnm.Print_Area" localSheetId="7">'EU CC2'!$B$2:$F$52</definedName>
    <definedName name="_xlnm.Print_Area" localSheetId="8">'EU CCA'!$B$2:$D$54</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CCYB1'!$B$2:$P$125</definedName>
    <definedName name="_xlnm.Print_Area" localSheetId="10">'EU CCYB2'!$B$2:$D$11</definedName>
    <definedName name="_xlnm.Print_Area" localSheetId="19">'EU CQ1'!$B$2:$J$18</definedName>
    <definedName name="_xlnm.Print_Area" localSheetId="20">'EU CQ2'!$B$2:$C$7</definedName>
    <definedName name="_xlnm.Print_Area" localSheetId="21">'EU CQ3'!$B$2:$O$34</definedName>
    <definedName name="_xlnm.Print_Area" localSheetId="22">'EU CQ4'!$B$2:$I$31</definedName>
    <definedName name="_xlnm.Print_Area" localSheetId="23">'EU CQ5'!$B$2:$H$28</definedName>
    <definedName name="_xlnm.Print_Area" localSheetId="24">'EU CQ6'!$B$2:$O$22</definedName>
    <definedName name="_xlnm.Print_Area" localSheetId="25">'EU CQ7'!$B$1:$E$14</definedName>
    <definedName name="_xlnm.Print_Area" localSheetId="26">'EU CQ8'!$B$2:$N$14</definedName>
    <definedName name="_xlnm.Print_Area" localSheetId="16">'EU CR1'!$B$2:$R$32</definedName>
    <definedName name="_xlnm.Print_Area" localSheetId="36">'EU CR10'!$B$2:$R$70</definedName>
    <definedName name="_xlnm.Print_Area" localSheetId="17">'EU CR1-A'!$B$2:$I$13</definedName>
    <definedName name="_xlnm.Print_Area" localSheetId="18">'EU CR2a'!$C$2:$E$18</definedName>
    <definedName name="_xlnm.Print_Area" localSheetId="27">'EU CR3'!$B$2:$H$14</definedName>
    <definedName name="_xlnm.Print_Area" localSheetId="28">'EU CR4'!$C$2:$I$23</definedName>
    <definedName name="_xlnm.Print_Area" localSheetId="29">'EU CR5'!$C$2:$T$23</definedName>
    <definedName name="_xlnm.Print_Area" localSheetId="30">'EU CR6'!$B$2:$O$64</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CR9'!$B$2:$I$70</definedName>
    <definedName name="_xlnm.Print_Area" localSheetId="1">'EU KM1'!$B$2:$H$51</definedName>
    <definedName name="_xlnm.Print_Area" localSheetId="3">'EU LI1'!$B$2:$J$37</definedName>
    <definedName name="_xlnm.Print_Area" localSheetId="14">'EU LIQ1'!$B$2:$K$46</definedName>
    <definedName name="_xlnm.Print_Area" localSheetId="15">'EU LIQ2'!$B$1:$M$56</definedName>
    <definedName name="_xlnm.Print_Area" localSheetId="11">'EU LR1'!$B$2:$D$22</definedName>
    <definedName name="_xlnm.Print_Area" localSheetId="12">'EU LR2'!$B$2:$E$72</definedName>
    <definedName name="_xlnm.Print_Area" localSheetId="13">'EU LR3'!$B$2:$D$19</definedName>
    <definedName name="_xlnm.Print_Area" localSheetId="41">'EU MR1'!$B$2:$D$18</definedName>
    <definedName name="_xlnm.Print_Area" localSheetId="42">'EU OR1'!$B$2:$H$13</definedName>
    <definedName name="_xlnm.Print_Area" localSheetId="2">'EU OV1'!$B$2:$F$35</definedName>
    <definedName name="_xlnm.Print_Area" localSheetId="43">'EU PV1'!$B$2:$M$8</definedName>
    <definedName name="_xlnm.Print_Area" localSheetId="4">EU_LI2!$B$2:$H$19</definedName>
    <definedName name="_xlnm.Print_Area" localSheetId="5">EU_LI3!$B$2:$I$14</definedName>
    <definedName name="_xlnm.Print_Area" localSheetId="44">'REM1'!$A$2:$H$29</definedName>
    <definedName name="_xlnm.Print_Area" localSheetId="45">'REM2'!$A$2:$G$20</definedName>
    <definedName name="_xlnm.Print_Area" localSheetId="46">'REM3'!$A$2:$J$31</definedName>
    <definedName name="_xlnm.Print_Area" localSheetId="47">'REM4'!$B$2:$H$18</definedName>
    <definedName name="_xlnm.Print_Area" localSheetId="48">'REM5'!$B$2:$M$13</definedName>
    <definedName name="_xlnm.Print_Titles" localSheetId="6">'EU CC1'!#REF!</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4" i="43" l="1"/>
  <c r="B45" i="43" s="1"/>
  <c r="B46" i="43" s="1"/>
  <c r="B47" i="43" s="1"/>
  <c r="B48" i="43" s="1"/>
  <c r="B49" i="43" s="1"/>
  <c r="B50" i="43" s="1"/>
  <c r="B51" i="43" s="1"/>
  <c r="B52" i="43" s="1"/>
  <c r="B43" i="43"/>
  <c r="B42" i="43"/>
  <c r="H8" i="33" l="1"/>
  <c r="I8" i="33" s="1"/>
  <c r="J8" i="33" s="1"/>
  <c r="K8" i="33" s="1"/>
  <c r="F8" i="36" l="1"/>
  <c r="E8" i="36" s="1"/>
  <c r="D8" i="36" s="1"/>
  <c r="D7" i="37"/>
  <c r="D10" i="43"/>
  <c r="E10" i="43" s="1"/>
  <c r="D6" i="39"/>
  <c r="E6" i="39" s="1"/>
  <c r="D6" i="32"/>
  <c r="E6" i="32" s="1"/>
  <c r="F6" i="32" s="1"/>
  <c r="G6" i="32" s="1"/>
  <c r="H6" i="32" s="1"/>
  <c r="D8" i="33"/>
  <c r="E8" i="33" s="1"/>
  <c r="F8" i="33" s="1"/>
  <c r="G8" i="33" s="1"/>
  <c r="B13" i="43"/>
  <c r="B14" i="43" s="1"/>
  <c r="B15" i="43" s="1"/>
  <c r="B16" i="43" s="1"/>
  <c r="B17" i="43" s="1"/>
  <c r="B18" i="43" s="1"/>
  <c r="B19" i="43" s="1"/>
  <c r="B20" i="43" s="1"/>
  <c r="B21" i="43" s="1"/>
  <c r="B22" i="43" s="1"/>
  <c r="B23" i="43" s="1"/>
  <c r="B24" i="43" s="1"/>
  <c r="B25" i="43" s="1"/>
  <c r="B26" i="43" s="1"/>
  <c r="B27" i="43" s="1"/>
  <c r="F7" i="37" l="1"/>
  <c r="E7" i="37"/>
  <c r="H12" i="44" l="1"/>
  <c r="G12" i="44"/>
  <c r="E12" i="44" l="1"/>
  <c r="F12" i="44"/>
  <c r="I10" i="44"/>
  <c r="I11" i="44"/>
  <c r="D12" i="44"/>
  <c r="I12" i="44" l="1"/>
  <c r="D24" i="26" l="1"/>
  <c r="E24" i="26"/>
</calcChain>
</file>

<file path=xl/sharedStrings.xml><?xml version="1.0" encoding="utf-8"?>
<sst xmlns="http://schemas.openxmlformats.org/spreadsheetml/2006/main" count="2581" uniqueCount="1594">
  <si>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</si>
  <si>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</si>
  <si>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</si>
  <si>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</si>
  <si>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</si>
  <si>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</si>
  <si>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</si>
  <si>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</si>
  <si>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</si>
  <si>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</si>
  <si>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</si>
  <si>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</si>
  <si>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</si>
  <si>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</si>
  <si>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</si>
  <si>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</si>
  <si>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</si>
  <si>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</si>
  <si>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</si>
  <si>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</si>
  <si>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</si>
  <si>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</si>
  <si>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</si>
  <si>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</si>
  <si>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</si>
  <si>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</si>
  <si>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</si>
  <si>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</si>
  <si>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</si>
  <si>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</si>
  <si>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</si>
  <si>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</si>
  <si>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</si>
  <si>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</si>
  <si>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</si>
  <si>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</si>
  <si>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</si>
  <si>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</si>
  <si>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</si>
  <si>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</si>
  <si>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</si>
  <si>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</si>
  <si>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</si>
  <si>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</si>
  <si>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</si>
  <si>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</si>
  <si>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</si>
  <si>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</si>
  <si>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</si>
  <si>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</si>
  <si>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</si>
  <si>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</si>
  <si>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</si>
  <si>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</si>
  <si>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</si>
  <si>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</si>
  <si>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</si>
  <si>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</si>
  <si>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</si>
  <si>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</si>
  <si>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</si>
  <si>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</si>
  <si>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IRB módszer alkalmazása</t>
  </si>
  <si>
    <t>EU CR10</t>
  </si>
  <si>
    <t>Speciális hitelezési és részvénykitettségek kockázattal súlyozott értéke</t>
  </si>
  <si>
    <t>EU CR6</t>
  </si>
  <si>
    <t xml:space="preserve"> IRB módszer – Hitelkockázati kitettségek kitettségi osztályok és PD tartományok szerinti bontásban</t>
  </si>
  <si>
    <t>EU CR6-A</t>
  </si>
  <si>
    <t>Az IRB és az SA módszerek használati köre</t>
  </si>
  <si>
    <t>EU CR7</t>
  </si>
  <si>
    <t>IRB-módszer – hitelderivatívák RWEA-ra gyakorolt ​​hatása CRM alapján</t>
  </si>
  <si>
    <t>EU CR7-A</t>
  </si>
  <si>
    <t>A kockázatcsökkentő technikák használati terjedelmének közzététele</t>
  </si>
  <si>
    <t>EU CR8</t>
  </si>
  <si>
    <t>IRB módszer szerinti hitelkockázat RWEA folyó kimutatása</t>
  </si>
  <si>
    <t>EU CR9</t>
  </si>
  <si>
    <t>IRB módszer – A PD utólagos tesztelése a PD kitettségi osztályok szerint (fix PD skála)</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</si>
  <si>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</si>
  <si>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</si>
  <si>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</si>
  <si>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</si>
  <si>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</si>
  <si>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</si>
  <si>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</si>
  <si>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</si>
  <si>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</si>
  <si>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Sztenderd módszer és a piaci kockázatra vonatkozó belső modellek alkalmazása</t>
  </si>
  <si>
    <t>EU MR1</t>
  </si>
  <si>
    <t>Piaci kockázat a sztenderd módszer alapján</t>
  </si>
  <si>
    <t>Működési kockázat</t>
  </si>
  <si>
    <t>EU OR1</t>
  </si>
  <si>
    <t>A működési kockázathoz kapcsolódó szavatolótőke-követelmények és a kockázattal súlyozott kitettségértékek</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</si>
  <si>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</si>
  <si>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</si>
  <si>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</si>
  <si>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</si>
  <si>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</si>
  <si>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</si>
  <si>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</si>
  <si>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</si>
  <si>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</si>
  <si>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</si>
  <si>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</si>
  <si>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</si>
  <si>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</si>
  <si>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</si>
  <si>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</si>
  <si>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</si>
  <si>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</si>
  <si>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</si>
  <si>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</si>
  <si>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</si>
  <si>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</si>
  <si>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</si>
  <si>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</si>
  <si>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</si>
  <si>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</si>
  <si>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</si>
  <si>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</si>
  <si>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</si>
  <si>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</si>
  <si>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</si>
  <si>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</si>
  <si>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</si>
  <si>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</si>
  <si>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</si>
  <si>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</si>
  <si>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</si>
  <si>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</si>
  <si>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</si>
  <si>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</si>
  <si>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</si>
  <si>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</si>
  <si>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</si>
  <si>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</si>
  <si>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</si>
  <si>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</si>
  <si>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</si>
  <si>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</si>
  <si>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</si>
  <si>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</si>
  <si>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</si>
  <si>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</si>
  <si>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</si>
  <si>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</si>
  <si>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</si>
  <si>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</si>
  <si>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</si>
  <si>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</si>
  <si>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</si>
  <si>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</si>
  <si>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</si>
  <si>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</si>
  <si>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</si>
  <si>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</si>
  <si>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</si>
  <si>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</si>
  <si>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</si>
  <si>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</si>
  <si>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</si>
  <si>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</si>
  <si>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</si>
  <si>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</si>
  <si>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</si>
  <si>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</si>
  <si>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</si>
  <si>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</si>
  <si>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</si>
  <si>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</si>
  <si>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</si>
  <si>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</si>
  <si>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</si>
  <si>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</si>
  <si>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</si>
  <si>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</si>
  <si>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</si>
  <si>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</si>
  <si>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</si>
  <si>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</si>
  <si>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</si>
  <si>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</si>
  <si>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</si>
  <si>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</si>
  <si>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</si>
  <si>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</si>
  <si>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</si>
  <si>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</si>
  <si>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</si>
  <si>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</si>
  <si>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</si>
  <si>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</si>
  <si>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</si>
  <si>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</si>
  <si>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</si>
  <si>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</si>
  <si>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</si>
  <si>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</si>
  <si>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</si>
  <si>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</si>
  <si>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</si>
  <si>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</si>
  <si>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</si>
  <si>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</si>
  <si>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</si>
  <si>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</si>
  <si>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</si>
  <si>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</si>
  <si>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</si>
  <si>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</si>
  <si>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</si>
  <si>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</si>
  <si>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</si>
  <si>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</si>
  <si>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</si>
  <si>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</si>
  <si>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</si>
  <si>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</si>
  <si>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</si>
  <si>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</si>
  <si>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</si>
  <si>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</si>
  <si>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</si>
  <si>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</si>
  <si>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</si>
  <si>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</si>
  <si>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</si>
  <si>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</si>
  <si>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</si>
  <si>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</si>
  <si>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</si>
  <si>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</si>
  <si>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</si>
  <si>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</si>
  <si>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</si>
  <si>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</si>
  <si>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</si>
  <si>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</si>
  <si>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</si>
  <si>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</si>
  <si>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</si>
  <si>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</si>
  <si>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</si>
  <si>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</si>
  <si>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</si>
  <si>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</si>
  <si>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</si>
  <si>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</si>
  <si>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</si>
  <si>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</si>
  <si>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</si>
  <si>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</si>
  <si>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</si>
  <si>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</si>
  <si>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</si>
  <si>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</si>
  <si>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</si>
  <si>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</si>
  <si>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</si>
  <si>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</si>
  <si>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</si>
  <si>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</si>
  <si>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</si>
  <si>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</si>
  <si>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</si>
  <si>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</si>
  <si>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</si>
  <si>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</si>
  <si>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</si>
  <si>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</si>
  <si>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</si>
  <si>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</si>
  <si>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</si>
  <si>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</si>
  <si>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</si>
  <si>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</si>
  <si>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</si>
  <si>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</si>
  <si>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</si>
  <si>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</si>
  <si>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</si>
  <si>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</si>
  <si>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</si>
  <si>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</si>
  <si>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</si>
  <si>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</si>
  <si>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</si>
  <si>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</si>
  <si>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</si>
  <si>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</si>
  <si>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</si>
  <si>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</si>
  <si>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</si>
  <si>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</si>
  <si>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</si>
  <si>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</si>
  <si>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</si>
  <si>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</si>
  <si>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</si>
  <si>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</si>
  <si>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</si>
  <si>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</si>
  <si>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</si>
  <si>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</si>
  <si>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</si>
  <si>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</si>
  <si>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</si>
  <si>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</si>
  <si>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</si>
  <si>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</si>
  <si>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</si>
  <si>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</si>
  <si>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</si>
  <si>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</si>
  <si>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</si>
  <si>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</si>
  <si>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</si>
  <si>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</si>
  <si>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</si>
  <si>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</si>
  <si>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</si>
  <si>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</si>
  <si>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</si>
  <si>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</si>
  <si>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</si>
  <si>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</si>
  <si>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</si>
  <si>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</si>
  <si>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</si>
  <si>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</si>
  <si>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</si>
  <si>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</si>
  <si>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</si>
  <si>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</si>
  <si>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</si>
  <si>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</si>
  <si>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</si>
  <si>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</si>
  <si>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</si>
  <si>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</si>
  <si>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</si>
  <si>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</si>
  <si>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</si>
  <si>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</si>
  <si>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</si>
  <si>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</si>
  <si>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</si>
  <si>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</si>
  <si>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</si>
  <si>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</si>
  <si>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</si>
  <si>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</si>
  <si>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</si>
  <si>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</si>
  <si>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</si>
  <si>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</si>
  <si>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</si>
  <si>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</si>
  <si>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</si>
  <si>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</si>
  <si>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</si>
  <si>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</si>
  <si>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</si>
  <si>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</si>
  <si>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</si>
  <si>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</si>
  <si>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</si>
  <si>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</si>
  <si>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</si>
  <si>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</si>
  <si>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</si>
  <si>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</si>
  <si>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</si>
  <si>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</si>
  <si>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</si>
  <si>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</si>
  <si>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</si>
  <si>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</si>
  <si>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</si>
  <si>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</si>
  <si>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</si>
  <si>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</si>
  <si>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</si>
  <si>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</si>
  <si>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</si>
  <si>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</si>
  <si>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</si>
  <si>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</si>
  <si>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</si>
  <si>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</si>
  <si>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</si>
  <si>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</si>
  <si>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</si>
  <si>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</si>
  <si>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</si>
  <si>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</si>
  <si>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</si>
  <si>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</si>
  <si>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</si>
  <si>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</si>
  <si>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</si>
  <si>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</si>
  <si>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</si>
  <si>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</si>
  <si>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</si>
  <si>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</si>
  <si>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Olaszország</t>
  </si>
  <si>
    <t>Egyesült Királyság</t>
  </si>
  <si>
    <t>Németország</t>
  </si>
  <si>
    <t>Szerbia</t>
  </si>
  <si>
    <t>Spanyolország</t>
  </si>
  <si>
    <t>Szlovákia</t>
  </si>
  <si>
    <t>Törökország</t>
  </si>
  <si>
    <t>Hollandia</t>
  </si>
  <si>
    <t>Egyéb országok</t>
  </si>
  <si>
    <t>Ausztria</t>
  </si>
  <si>
    <t>Svájc</t>
  </si>
  <si>
    <t>Lengyelország</t>
  </si>
  <si>
    <t>Csehország</t>
  </si>
  <si>
    <t>Oroszország</t>
  </si>
  <si>
    <t>Horvátország</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</si>
  <si>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</si>
  <si>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</si>
  <si>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</si>
  <si>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</si>
  <si>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</si>
  <si>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</si>
  <si>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</si>
  <si>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</si>
  <si>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</si>
  <si>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</si>
  <si>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</si>
  <si>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</si>
  <si>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</si>
  <si>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</si>
  <si>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</si>
  <si>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</si>
  <si>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</si>
  <si>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</si>
  <si>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</si>
  <si>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</si>
  <si>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</si>
  <si>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</si>
  <si>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</si>
  <si>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</si>
  <si>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</si>
  <si>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</si>
  <si>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</si>
  <si>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</si>
  <si>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</si>
  <si>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</si>
  <si>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</si>
  <si>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</si>
  <si>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</si>
  <si>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</si>
  <si>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</si>
  <si>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</si>
  <si>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</si>
  <si>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</si>
  <si>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</si>
  <si>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</si>
  <si>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</si>
  <si>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</si>
  <si>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</si>
  <si>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</si>
  <si>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</si>
  <si>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</si>
  <si>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</si>
  <si>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</si>
  <si>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</si>
  <si>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</si>
  <si>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</si>
  <si>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</si>
  <si>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</si>
  <si>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</si>
  <si>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</si>
  <si>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</si>
  <si>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</si>
  <si>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</si>
  <si>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</si>
  <si>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</si>
  <si>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</si>
  <si>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</si>
  <si>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</si>
  <si>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</si>
  <si>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</si>
  <si>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</si>
  <si>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</si>
  <si>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</si>
  <si>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</si>
  <si>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</si>
  <si>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</si>
  <si>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</si>
  <si>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</si>
  <si>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</si>
  <si>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</si>
  <si>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</si>
  <si>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</si>
  <si>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</si>
  <si>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</si>
  <si>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</si>
  <si>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</si>
  <si>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</si>
  <si>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</si>
  <si>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</si>
  <si>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</si>
  <si>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</si>
  <si>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</si>
  <si>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</si>
  <si>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</si>
  <si>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</si>
  <si>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</si>
  <si>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</si>
  <si>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</si>
  <si>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</si>
  <si>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</si>
  <si>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</si>
  <si>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</si>
  <si>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</si>
  <si>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</si>
  <si>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</si>
  <si>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</si>
  <si>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</si>
  <si>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</si>
  <si>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</si>
  <si>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</si>
  <si>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</si>
  <si>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</si>
  <si>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</si>
  <si>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</si>
  <si>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</si>
  <si>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</si>
  <si>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</si>
  <si>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</si>
  <si>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</si>
  <si>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</si>
  <si>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</si>
  <si>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</si>
  <si>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</si>
  <si>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</si>
  <si>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</si>
  <si>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</si>
  <si>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</si>
  <si>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</si>
  <si>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</si>
  <si>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</si>
  <si>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</si>
  <si>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</si>
  <si>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</si>
  <si>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</si>
  <si>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</si>
  <si>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</si>
  <si>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</si>
  <si>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EU CR6 – IRB módszer – Hitelkockázati kitettségek kitettségi osztályok és PD tartományok szerinti bontásban</t>
  </si>
  <si>
    <t>PD tarmány</t>
  </si>
  <si>
    <t>Mérleg tételek kitettései</t>
  </si>
  <si>
    <t>Mérlegen kívüli kitettségek CCF előtt</t>
  </si>
  <si>
    <t>Kitettséggel súlyozott átlagos CCF</t>
  </si>
  <si>
    <t>Kitettség CCF és a CRM után</t>
  </si>
  <si>
    <t>Kitettséggel súlyozott átlagos PD (%)</t>
  </si>
  <si>
    <t>Kötelezettségek száma</t>
  </si>
  <si>
    <t>Kitettséggel súlyozott átlagos LGD (%)</t>
  </si>
  <si>
    <t>A kitettséggel súlyozott átlagos futamidő (év)</t>
  </si>
  <si>
    <t>A kockázattal súlyozott kitettség értéke a támogató tényezők után</t>
  </si>
  <si>
    <t>A kockázattal súlyozott kitettség értékének súlya</t>
  </si>
  <si>
    <t>Várható veszteség összege</t>
  </si>
  <si>
    <t>Hozzáadott érték és céltartalék</t>
  </si>
  <si>
    <t>0.00  &lt;0.15</t>
  </si>
  <si>
    <t>0.00  &lt;0.10</t>
  </si>
  <si>
    <t>0.10   &lt;0.15</t>
  </si>
  <si>
    <t>0.15  &lt;0.25</t>
  </si>
  <si>
    <t>0.25  &lt;0.50</t>
  </si>
  <si>
    <t>0.50  &lt;0.75</t>
  </si>
  <si>
    <t>0.75  &lt;2.50</t>
  </si>
  <si>
    <t>0.75  &lt;1.75</t>
  </si>
  <si>
    <t>1.75  &lt;2.5</t>
  </si>
  <si>
    <t>2.50  &lt;10.00</t>
  </si>
  <si>
    <t>2.5  &lt;5</t>
  </si>
  <si>
    <t>5  &lt;10</t>
  </si>
  <si>
    <t>10.00  &lt;100.00</t>
  </si>
  <si>
    <t>10  &lt;20</t>
  </si>
  <si>
    <t>20  &lt;30</t>
  </si>
  <si>
    <t>30.00  &lt;100.00</t>
  </si>
  <si>
    <t>100.00</t>
  </si>
  <si>
    <t>Részösszeg</t>
  </si>
  <si>
    <t>F-IRB</t>
  </si>
  <si>
    <t>EU CR6-A – Az IRB és az SA módszerek használati köre</t>
  </si>
  <si>
    <t>A CRR 166. Cikkében meghatározott teljes kitettségérték</t>
  </si>
  <si>
    <t>A Sztenderd módszer és az IRB módszer hatálya alá tartozó teljes kitettségérték</t>
  </si>
  <si>
    <t>Tartós mentesítés alapján a sztenderd módszerrel kezelt teljes kitettségérték százalékos aránya (%)</t>
  </si>
  <si>
    <t>A fokozatos bevezetésre vonatkozó ütemezési terv hatálya alá tartozó teljes kitettségérték százalékos aránya (%)</t>
  </si>
  <si>
    <t>Az IRB módszer hatálya alá tartozó teljes kitettségérték százalékos aránya (%)</t>
  </si>
  <si>
    <t xml:space="preserve">Központi Kormányzatok Vagy Központi Bankok </t>
  </si>
  <si>
    <t xml:space="preserve">_Ebből: Regionális Kormányzatok Vagy Helyi Hatóságok </t>
  </si>
  <si>
    <t xml:space="preserve">_Ebből: Közszektorbeli Intézmények </t>
  </si>
  <si>
    <t>Intézmények</t>
  </si>
  <si>
    <t>_Ebből: Vállalkozások - Speciális Hitelezés, Kivéve A Slotting Módszert</t>
  </si>
  <si>
    <t>_Ebből: Vállalkozások - Speciális Hitelezés, Beleértve A Slotting Módszert</t>
  </si>
  <si>
    <t>Lakossági</t>
  </si>
  <si>
    <t>_Ebből Lakossági - Ingatlannal Fedezett Kkv</t>
  </si>
  <si>
    <t>_Ebből Lakossági - Ingatlannal Fedezett Nem Kkv</t>
  </si>
  <si>
    <t>_Ebből Lakossági - Rulírozó Állományba Beszámítható</t>
  </si>
  <si>
    <t>_Ebből Lakossági - Egyéb Kkv</t>
  </si>
  <si>
    <t>_Ebből Lakossági - Egyéb Nem Kkv</t>
  </si>
  <si>
    <t>Részvény</t>
  </si>
  <si>
    <t>Egyéb, Nem Hitelkötelezettséget Megtestesítő Eszközök</t>
  </si>
  <si>
    <t xml:space="preserve">Összesen </t>
  </si>
  <si>
    <t xml:space="preserve"> EU CR7 - IRB-módszer – hitelderivatívák RWEA-ra gyakorolt ​​hatása CRM alapján</t>
  </si>
  <si>
    <t>Hitelezés előtti származékos ügyletek kockázattal súlyozott kitettség</t>
  </si>
  <si>
    <t>Tényleges kockázattal súlyozott kitettségérték</t>
  </si>
  <si>
    <t>F-IRB szerinti kitettség</t>
  </si>
  <si>
    <t>Központi kormányzatok és központi bankok</t>
  </si>
  <si>
    <t>Vállalatok</t>
  </si>
  <si>
    <t>ebből: KKV</t>
  </si>
  <si>
    <t>ebből: szakosított hitelintézet</t>
  </si>
  <si>
    <t>A-IRB szerinti kitettség</t>
  </si>
  <si>
    <t>ebből: szakosított hitelintézés</t>
  </si>
  <si>
    <t>Kiskereskedelem</t>
  </si>
  <si>
    <t>ebből: ingatlannal biztosított KKV</t>
  </si>
  <si>
    <t>ebből: ingatlannal biztosított nem KKV</t>
  </si>
  <si>
    <t>ebből: miniősítő rulírozó</t>
  </si>
  <si>
    <t>ebből: KKV - Egyéb</t>
  </si>
  <si>
    <t>ebből: nem KKV - Egyéb</t>
  </si>
  <si>
    <t>Összesesen</t>
  </si>
  <si>
    <t>EU CR7-A – IRB módszer – A kockázatcsökkentő technikák használati terjedelmének közzététele</t>
  </si>
  <si>
    <t xml:space="preserve">Teljes kitettség
</t>
  </si>
  <si>
    <t>Hitelkockázat csökkentő módszerek</t>
  </si>
  <si>
    <t>Hitel kockázat</t>
  </si>
  <si>
    <t>Finanszírozott hitelvédelem</t>
  </si>
  <si>
    <t>Nem finanszírozott hitelvédelem</t>
  </si>
  <si>
    <r>
      <t>RWEA helyettesítési hatás nélkül</t>
    </r>
    <r>
      <rPr>
        <sz val="8.5"/>
        <color theme="1"/>
        <rFont val="UniCredit"/>
        <charset val="238"/>
      </rPr>
      <t xml:space="preserve"> (csak csökkentő hatás)</t>
    </r>
  </si>
  <si>
    <r>
      <t>RWEA helyettesítési hatással</t>
    </r>
    <r>
      <rPr>
        <sz val="8.5"/>
        <color theme="1"/>
        <rFont val="UniCredit"/>
        <charset val="238"/>
      </rPr>
      <t xml:space="preserve"> (csökkentő és helyettesítő hatás)</t>
    </r>
    <r>
      <rPr>
        <b/>
        <sz val="8.5"/>
        <color theme="1"/>
        <rFont val="UniCredit"/>
        <charset val="238"/>
      </rPr>
      <t xml:space="preserve">
</t>
    </r>
    <r>
      <rPr>
        <sz val="8.5"/>
        <color theme="1"/>
        <rFont val="UniCredit"/>
        <charset val="238"/>
      </rPr>
      <t>(both reduction and sustitution effects)</t>
    </r>
    <r>
      <rPr>
        <b/>
        <sz val="8.5"/>
        <color theme="1"/>
        <rFont val="UniCredit"/>
        <charset val="238"/>
      </rPr>
      <t xml:space="preserve">
</t>
    </r>
  </si>
  <si>
    <r>
      <rPr>
        <b/>
        <sz val="8.5"/>
        <color theme="1"/>
        <rFont val="UniCredit"/>
        <charset val="238"/>
      </rPr>
      <t>Pénzügyi Fedezettel</t>
    </r>
    <r>
      <rPr>
        <sz val="8.5"/>
        <color theme="1"/>
        <rFont val="UniCredit"/>
        <charset val="238"/>
      </rPr>
      <t xml:space="preserve"> biztosított kitettségrész (%)</t>
    </r>
  </si>
  <si>
    <r>
      <rPr>
        <b/>
        <sz val="8.5"/>
        <color theme="1"/>
        <rFont val="UniCredit"/>
        <charset val="238"/>
      </rPr>
      <t>Egyéb választható fedezettel</t>
    </r>
    <r>
      <rPr>
        <sz val="8.5"/>
        <color theme="1"/>
        <rFont val="UniCredit"/>
        <charset val="238"/>
      </rPr>
      <t xml:space="preserve"> biztosított kitettségrész (%)</t>
    </r>
  </si>
  <si>
    <r>
      <rPr>
        <b/>
        <sz val="8.5"/>
        <color theme="1"/>
        <rFont val="UniCredit"/>
        <charset val="238"/>
      </rPr>
      <t>Egyéb finanszírozott hitel védelemmel</t>
    </r>
    <r>
      <rPr>
        <sz val="8.5"/>
        <color theme="1"/>
        <rFont val="UniCredit"/>
        <charset val="238"/>
      </rPr>
      <t xml:space="preserve"> biztosított kitettségrész (%)</t>
    </r>
  </si>
  <si>
    <r>
      <rPr>
        <b/>
        <sz val="8.5"/>
        <color theme="1"/>
        <rFont val="UniCredit"/>
        <charset val="238"/>
      </rPr>
      <t>Garanciákkal</t>
    </r>
    <r>
      <rPr>
        <sz val="8.5"/>
        <color theme="1"/>
        <rFont val="UniCredit"/>
        <charset val="238"/>
      </rPr>
      <t xml:space="preserve"> biztosított kitettségrész (%)</t>
    </r>
  </si>
  <si>
    <r>
      <rPr>
        <b/>
        <sz val="8.5"/>
        <color theme="1"/>
        <rFont val="UniCredit"/>
        <charset val="238"/>
      </rPr>
      <t>Hitelderivatívák</t>
    </r>
    <r>
      <rPr>
        <sz val="8.5"/>
        <color theme="1"/>
        <rFont val="UniCredit"/>
        <charset val="238"/>
      </rPr>
      <t xml:space="preserve"> által biztosított kitettségrész (%)</t>
    </r>
  </si>
  <si>
    <r>
      <rPr>
        <b/>
        <sz val="8.5"/>
        <color theme="1"/>
        <rFont val="UniCredit"/>
        <charset val="238"/>
      </rPr>
      <t>Ingatlanfedezettel</t>
    </r>
    <r>
      <rPr>
        <sz val="8.5"/>
        <color theme="1"/>
        <rFont val="UniCredit"/>
        <charset val="238"/>
      </rPr>
      <t xml:space="preserve"> biztosított kitettségrész (%)</t>
    </r>
  </si>
  <si>
    <r>
      <rPr>
        <b/>
        <sz val="8.5"/>
        <color theme="1"/>
        <rFont val="UniCredit"/>
        <charset val="238"/>
      </rPr>
      <t>Kötelezettséggel</t>
    </r>
    <r>
      <rPr>
        <sz val="8.5"/>
        <color theme="1"/>
        <rFont val="UniCredit"/>
        <charset val="238"/>
      </rPr>
      <t xml:space="preserve"> biztosított kitettségrész (%)</t>
    </r>
  </si>
  <si>
    <r>
      <rPr>
        <b/>
        <sz val="8.5"/>
        <color theme="1"/>
        <rFont val="UniCredit"/>
        <charset val="238"/>
      </rPr>
      <t>Egyéb fizikai fedezettel</t>
    </r>
    <r>
      <rPr>
        <sz val="8.5"/>
        <color theme="1"/>
        <rFont val="UniCredit"/>
        <charset val="238"/>
      </rPr>
      <t xml:space="preserve"> biztosított kitettségrész (%)</t>
    </r>
  </si>
  <si>
    <r>
      <rPr>
        <b/>
        <sz val="8.5"/>
        <color theme="1"/>
        <rFont val="UniCredit"/>
        <charset val="238"/>
      </rPr>
      <t xml:space="preserve">Betétekkel </t>
    </r>
    <r>
      <rPr>
        <sz val="8.5"/>
        <color theme="1"/>
        <rFont val="UniCredit"/>
        <charset val="238"/>
      </rPr>
      <t>biztosított kitettségrész (%)</t>
    </r>
  </si>
  <si>
    <r>
      <rPr>
        <b/>
        <sz val="8.5"/>
        <color theme="1"/>
        <rFont val="UniCredit"/>
        <charset val="238"/>
      </rPr>
      <t>Életbiztosítással</t>
    </r>
    <r>
      <rPr>
        <sz val="8.5"/>
        <color theme="1"/>
        <rFont val="UniCredit"/>
        <charset val="238"/>
      </rPr>
      <t xml:space="preserve"> biztosított kitettségrész (%)</t>
    </r>
  </si>
  <si>
    <r>
      <rPr>
        <b/>
        <sz val="8.5"/>
        <color theme="1"/>
        <rFont val="UniCredit"/>
        <charset val="238"/>
      </rPr>
      <t>Harmadik fél tulajdonában lévő eszközökkel</t>
    </r>
    <r>
      <rPr>
        <sz val="8.5"/>
        <color theme="1"/>
        <rFont val="UniCredit"/>
        <charset val="238"/>
      </rPr>
      <t xml:space="preserve"> biztosított kitettségrész (%)</t>
    </r>
  </si>
  <si>
    <t>n</t>
  </si>
  <si>
    <t xml:space="preserve">Vállalkozások </t>
  </si>
  <si>
    <t>_Ebből: KKV</t>
  </si>
  <si>
    <t>Ebből: Vállalkozások - Specializált kölcsön</t>
  </si>
  <si>
    <t>Ebből: Vállalkozások - Egyéb</t>
  </si>
  <si>
    <t>EU CR8 –  IRB módszer szerinti hitelkockázat RWEA folyó kimutatása</t>
  </si>
  <si>
    <r>
      <t>Célja:</t>
    </r>
    <r>
      <rPr>
        <sz val="11"/>
        <color rgb="FF000000"/>
        <rFont val="UniCredit"/>
        <charset val="238"/>
      </rPr>
      <t xml:space="preserve"> A kiettségekre számolt kockázatos tőkeeszköz összegek változásának folyó kimutatása a CRR Harmadik rész, Cím II, Fejezet 3 szerint és az ezzel egyező tőkekövetelmény a 92(3)(a) cikk szerint.</t>
    </r>
  </si>
  <si>
    <t xml:space="preserve">    </t>
  </si>
  <si>
    <t xml:space="preserve">a </t>
  </si>
  <si>
    <t xml:space="preserve">b </t>
  </si>
  <si>
    <t xml:space="preserve">     </t>
  </si>
  <si>
    <t>Kockázattal terhelt tőkeeszköz összege</t>
  </si>
  <si>
    <t>Tőkekövetelmény</t>
  </si>
  <si>
    <t>Előző riportálási időszak végi kockázattal terhelt tőkeeszköz</t>
  </si>
  <si>
    <t>Eszköz nagyság</t>
  </si>
  <si>
    <t>Eszköz minőség</t>
  </si>
  <si>
    <t>Modelfrissítések</t>
  </si>
  <si>
    <t>Metodológia és politika</t>
  </si>
  <si>
    <t>Akvizíciók és értékesítések</t>
  </si>
  <si>
    <t>Devizamozgás</t>
  </si>
  <si>
    <t>A riportálási időszak végi kockázattal terhelt tőkeeszköz</t>
  </si>
  <si>
    <t>EU CR9 –IRB módszer – A PD utólagos tesztelése a PD kitettségi osztályok szerint (fix PD skála)</t>
  </si>
  <si>
    <t>Kitettségi osztály</t>
  </si>
  <si>
    <t>PD intervallum</t>
  </si>
  <si>
    <t>Kötelezettek száma az előző év végén</t>
  </si>
  <si>
    <t>Megfigyelt átlagos nemfizetési ráta (%)</t>
  </si>
  <si>
    <t>Kitettségek súlyozott átlagos PD-je (%)</t>
  </si>
  <si>
    <t>Átlagos PD (%)</t>
  </si>
  <si>
    <t>Átlagos historikus éves nemfizetési ráta (%)</t>
  </si>
  <si>
    <t>amiből: kötelezettek akik nemfizetővé váltak</t>
  </si>
  <si>
    <t xml:space="preserve"> g</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</si>
  <si>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</si>
  <si>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</si>
  <si>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</si>
  <si>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</si>
  <si>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</si>
  <si>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</si>
  <si>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</si>
  <si>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</si>
  <si>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</si>
  <si>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</si>
  <si>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</si>
  <si>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</si>
  <si>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</si>
  <si>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</si>
  <si>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</si>
  <si>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</si>
  <si>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</si>
  <si>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</si>
  <si>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</si>
  <si>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</si>
  <si>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</si>
  <si>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</si>
  <si>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</si>
  <si>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</si>
  <si>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</si>
  <si>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</si>
  <si>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</si>
  <si>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</si>
  <si>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</si>
  <si>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</si>
  <si>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</si>
  <si>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</si>
  <si>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</si>
  <si>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</si>
  <si>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</si>
  <si>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</si>
  <si>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</si>
  <si>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</si>
  <si>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</si>
  <si>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</si>
  <si>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</si>
  <si>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</si>
  <si>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</si>
  <si>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</si>
  <si>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</si>
  <si>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</si>
  <si>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</si>
  <si>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</si>
  <si>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</si>
  <si>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</si>
  <si>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</si>
  <si>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</si>
  <si>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</si>
  <si>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</si>
  <si>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</si>
  <si>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</si>
  <si>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</si>
  <si>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</si>
  <si>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</si>
  <si>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</si>
  <si>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</si>
  <si>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</si>
  <si>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</si>
  <si>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</si>
  <si>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</si>
  <si>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</si>
  <si>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</si>
  <si>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</si>
  <si>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</si>
  <si>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</si>
  <si>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</si>
  <si>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</si>
  <si>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</si>
  <si>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</si>
  <si>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</si>
  <si>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</si>
  <si>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</si>
  <si>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</si>
  <si>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</si>
  <si>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</si>
  <si>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</si>
  <si>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</si>
  <si>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</si>
  <si>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</si>
  <si>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</si>
  <si>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</si>
  <si>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</si>
  <si>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</si>
  <si>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</si>
  <si>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</si>
  <si>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</si>
  <si>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</si>
  <si>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</si>
  <si>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</si>
  <si>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</si>
  <si>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</si>
  <si>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</si>
  <si>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</si>
  <si>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</si>
  <si>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</si>
  <si>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</si>
  <si>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</si>
  <si>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</si>
  <si>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</si>
  <si>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</si>
  <si>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</si>
  <si>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</si>
  <si>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</si>
  <si>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</si>
  <si>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</si>
  <si>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</si>
  <si>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</si>
  <si>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</si>
  <si>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</si>
  <si>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</si>
  <si>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</si>
  <si>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</si>
  <si>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</si>
  <si>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</si>
  <si>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</si>
  <si>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</si>
  <si>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</si>
  <si>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</si>
  <si>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</si>
  <si>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</si>
  <si>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</si>
  <si>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</si>
  <si>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</si>
  <si>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</si>
  <si>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</si>
  <si>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</si>
  <si>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</si>
  <si>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</si>
  <si>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</si>
  <si>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</si>
  <si>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</si>
  <si>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</si>
  <si>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</si>
  <si>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</si>
  <si>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</si>
  <si>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</si>
  <si>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</si>
  <si>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</si>
  <si>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</si>
  <si>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</si>
  <si>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</si>
  <si>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</si>
  <si>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</si>
  <si>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</si>
  <si>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</si>
  <si>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</si>
  <si>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</si>
  <si>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</si>
  <si>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</si>
  <si>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</si>
  <si>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</si>
  <si>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</si>
  <si>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</si>
  <si>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</si>
  <si>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</si>
  <si>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</si>
  <si>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</si>
  <si>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</si>
  <si>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</si>
  <si>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</si>
  <si>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</si>
  <si>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</si>
  <si>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</si>
  <si>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</si>
  <si>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</si>
  <si>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</si>
  <si>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</si>
  <si>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</si>
  <si>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</si>
  <si>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</si>
  <si>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</si>
  <si>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</si>
  <si>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</si>
  <si>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</si>
  <si>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</si>
  <si>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</si>
  <si>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</si>
  <si>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</si>
  <si>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</si>
  <si>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</si>
  <si>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</si>
  <si>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</si>
  <si>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</si>
  <si>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</si>
  <si>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</si>
  <si>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</si>
  <si>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</si>
  <si>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</si>
  <si>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</si>
  <si>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</si>
  <si>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</si>
  <si>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</si>
  <si>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</si>
  <si>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</si>
  <si>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</si>
  <si>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</si>
  <si>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</si>
  <si>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</si>
  <si>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</si>
  <si>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</si>
  <si>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</si>
  <si>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</si>
  <si>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</si>
  <si>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</si>
  <si>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</si>
  <si>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</si>
  <si>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</si>
  <si>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</si>
  <si>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</si>
  <si>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</si>
  <si>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</si>
  <si>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</si>
  <si>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</si>
  <si>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</si>
  <si>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</si>
  <si>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MR1 - Sztenderd módszer szerinti piackockázat</t>
  </si>
  <si>
    <t>Közvetlen termékek</t>
  </si>
  <si>
    <t>Kamatlábkockázat (általános és egyedi)</t>
  </si>
  <si>
    <t>Részvénypiaci kockázat (általános és egyedi)</t>
  </si>
  <si>
    <t>Devizaárfolyam-kockázat</t>
  </si>
  <si>
    <t>Árukockázat</t>
  </si>
  <si>
    <t>Opciós szerződések</t>
  </si>
  <si>
    <t>Egyszerűsített megközelítés</t>
  </si>
  <si>
    <t>Delta plusz módszer</t>
  </si>
  <si>
    <t>Forgatókönyvmódszer</t>
  </si>
  <si>
    <t>Értékpapírosítás (egyedi 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</si>
  <si>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</si>
  <si>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</si>
  <si>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</si>
  <si>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</si>
  <si>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</si>
  <si>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</si>
  <si>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</si>
  <si>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</si>
  <si>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</si>
  <si>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</si>
  <si>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</si>
  <si>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</si>
  <si>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</si>
  <si>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</si>
  <si>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</si>
  <si>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</si>
  <si>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</si>
  <si>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</si>
  <si>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</si>
  <si>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</si>
  <si>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</si>
  <si>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</si>
  <si>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</si>
  <si>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</si>
  <si>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</si>
  <si>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</si>
  <si>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</si>
  <si>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</si>
  <si>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</si>
  <si>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</si>
  <si>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</si>
  <si>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</si>
  <si>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</si>
  <si>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</si>
  <si>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</si>
  <si>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</si>
  <si>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</si>
  <si>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</si>
  <si>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</si>
  <si>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</si>
  <si>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</si>
  <si>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</si>
  <si>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</si>
  <si>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</si>
  <si>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</si>
  <si>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</si>
  <si>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</si>
  <si>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</si>
  <si>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</si>
  <si>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</si>
  <si>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</si>
  <si>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</si>
  <si>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</si>
  <si>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</si>
  <si>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</si>
  <si>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</si>
  <si>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</si>
  <si>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</si>
  <si>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</si>
  <si>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</si>
  <si>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</si>
  <si>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</si>
  <si>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</si>
  <si>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</si>
  <si>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</si>
  <si>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</si>
  <si>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</si>
  <si>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</si>
  <si>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</si>
  <si>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</si>
  <si>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</si>
  <si>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</si>
  <si>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</si>
  <si>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</si>
  <si>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</si>
  <si>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</si>
  <si>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</si>
  <si>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</si>
  <si>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</si>
  <si>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</si>
  <si>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</si>
  <si>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</si>
  <si>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</si>
  <si>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</si>
  <si>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</si>
  <si>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</si>
  <si>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</si>
  <si>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</si>
  <si>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</si>
  <si>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</si>
  <si>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</si>
  <si>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</si>
  <si>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</si>
  <si>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</si>
  <si>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</si>
  <si>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</si>
  <si>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</si>
  <si>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</si>
  <si>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</si>
  <si>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</si>
  <si>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</si>
  <si>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</si>
  <si>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</si>
  <si>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</si>
  <si>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</si>
  <si>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</si>
  <si>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</si>
  <si>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</si>
  <si>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</si>
  <si>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</si>
  <si>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</si>
  <si>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</si>
  <si>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</si>
  <si>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</si>
  <si>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</si>
  <si>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</si>
  <si>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</si>
  <si>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</si>
  <si>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</si>
  <si>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</si>
  <si>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</si>
  <si>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</si>
  <si>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</si>
  <si>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</si>
  <si>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</si>
  <si>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</si>
  <si>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</si>
  <si>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</si>
  <si>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</si>
  <si>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</si>
  <si>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</si>
  <si>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</si>
  <si>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</si>
  <si>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</si>
  <si>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</si>
  <si>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</si>
  <si>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</si>
  <si>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</si>
  <si>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</si>
  <si>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</si>
  <si>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</si>
  <si>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</si>
  <si>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</si>
  <si>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</si>
  <si>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</si>
  <si>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</si>
  <si>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</si>
  <si>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</si>
  <si>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</si>
  <si>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</si>
  <si>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</si>
  <si>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</si>
  <si>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</si>
  <si>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</si>
  <si>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</si>
  <si>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</si>
  <si>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</si>
  <si>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</si>
  <si>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</si>
  <si>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</si>
  <si>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</si>
  <si>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</si>
  <si>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</si>
  <si>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</si>
  <si>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</si>
  <si>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</si>
  <si>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</si>
  <si>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</si>
  <si>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</si>
  <si>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</si>
  <si>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</si>
  <si>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</si>
  <si>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</si>
  <si>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</si>
  <si>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</si>
  <si>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</si>
  <si>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</si>
  <si>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</si>
  <si>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</si>
  <si>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</si>
  <si>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</si>
  <si>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</si>
  <si>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</si>
  <si>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</si>
  <si>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</si>
  <si>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</si>
  <si>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</si>
  <si>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</si>
  <si>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</si>
  <si>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</si>
  <si>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</si>
  <si>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</si>
  <si>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</si>
  <si>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</si>
  <si>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</si>
  <si>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</si>
  <si>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</si>
  <si>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</si>
  <si>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</si>
  <si>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</si>
  <si>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</si>
  <si>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</si>
  <si>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</si>
  <si>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</si>
  <si>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</si>
  <si>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</si>
  <si>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</si>
  <si>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</si>
  <si>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</si>
  <si>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</si>
  <si>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</si>
  <si>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</si>
  <si>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</si>
  <si>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</si>
  <si>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</si>
  <si>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</si>
  <si>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</si>
  <si>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</si>
  <si>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</si>
  <si>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</si>
  <si>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</si>
  <si>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</si>
  <si>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</si>
  <si>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</si>
  <si>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</si>
  <si>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</si>
  <si>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</si>
  <si>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</si>
  <si>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</si>
  <si>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</si>
  <si>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</si>
  <si>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</si>
  <si>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</si>
  <si>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</si>
  <si>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Célja: Számviteli és szabályozói Mérleg rekonsziliációja, a Tranzíciós Saját tőke elemeire való referenciákkal</t>
  </si>
  <si>
    <t>EU CR1-A</t>
  </si>
  <si>
    <t>Template EU CR1-A: Kitettségek lejárat szerint</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</si>
  <si>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</si>
  <si>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</si>
  <si>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</si>
  <si>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</si>
  <si>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</si>
  <si>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</si>
  <si>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</si>
  <si>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</si>
  <si>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</si>
  <si>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</si>
  <si>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</si>
  <si>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</si>
  <si>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</si>
  <si>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</si>
  <si>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</si>
  <si>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EU REM1 tábla – Az üzleti évre vonatkozóan megítélt javadalmazás</t>
  </si>
  <si>
    <t>mio HUF</t>
  </si>
  <si>
    <t>Vezető testület, felügyeleti funkció</t>
  </si>
  <si>
    <t>Vezető testület, irányító funkció</t>
  </si>
  <si>
    <t>Egyéb felső vezetés</t>
  </si>
  <si>
    <t>Egyéb azonosított munkavállalók</t>
  </si>
  <si>
    <t>Rögzített javadalmazás</t>
  </si>
  <si>
    <t>Azonosított munkavállalók száma</t>
  </si>
  <si>
    <t>Teljes rögzített javadalmazás</t>
  </si>
  <si>
    <t>Ebből: készpénzalapú</t>
  </si>
  <si>
    <t>(Az EU-ban nem alkalmazandó)</t>
  </si>
  <si>
    <t>EU-4a</t>
  </si>
  <si>
    <t>Ebből: részvények vagy azokkal egyenértékű tulajdoni részesedések</t>
  </si>
  <si>
    <t>Ebből: részvényhez kapcsolt eszközök vagy azokkal egyenértékű készpénz-helyettesítő fizetési eszközök</t>
  </si>
  <si>
    <t>EU-5x</t>
  </si>
  <si>
    <t>Ebből: egyéb eszközök</t>
  </si>
  <si>
    <t>Ebből: egyéb formák</t>
  </si>
  <si>
    <t>Változó javadalmazás</t>
  </si>
  <si>
    <t>Teljes változó javadalmazás</t>
  </si>
  <si>
    <t>Ebből: halasztott</t>
  </si>
  <si>
    <t>EU-13a</t>
  </si>
  <si>
    <t>EU-14a</t>
  </si>
  <si>
    <t>EU-13b</t>
  </si>
  <si>
    <t>EU-14b</t>
  </si>
  <si>
    <t>EU-14x</t>
  </si>
  <si>
    <t>EU-14y</t>
  </si>
  <si>
    <t>Teljes javadalmazás (2 + 10)</t>
  </si>
  <si>
    <t>EU REM2 tábla – Különleges kifizetések azon munkavállalók számára, akiknek szakmai tevékenysége lényeges hatást gyakorol az intézmény kockázati profiljára (azonosított munkavállalók)</t>
  </si>
  <si>
    <t>Megítélt garantált változó javadalmazás</t>
  </si>
  <si>
    <t>Megítélt garantált változó javadalmazás – Azonosított munkavállalók száma</t>
  </si>
  <si>
    <t>Megítélt garantált változó javadalmazás – Teljes összeg</t>
  </si>
  <si>
    <t>Ebből az üzleti év során kifizetett megítélt garantált változó javadalmazás, amelyet nem vesznek figyelembe a teljesítményjavadalmazás felső korlátjában</t>
  </si>
  <si>
    <t>Korábbi időszakokban megítélt, az üzleti év során kifizetett végkielégítések</t>
  </si>
  <si>
    <t>Korábbi időszakokban megítélt, az üzleti év során kifizetett végkielégítések – Azonosított munkavállalók száma</t>
  </si>
  <si>
    <t>Korábbi időszakokban megítélt, az üzleti év során kifizetett végkielégítések – Teljes összeg</t>
  </si>
  <si>
    <t>Az üzleti év során megítélt végkielégítések</t>
  </si>
  <si>
    <t>Az üzleti év során megítélt végkielégítések – Azonosított munkavállalók száma</t>
  </si>
  <si>
    <t>Az üzleti év során megítélt végkielégítések – Teljes összeg</t>
  </si>
  <si>
    <t>Ebből az üzleti év során kifizetett</t>
  </si>
  <si>
    <t>Ebből halasztott</t>
  </si>
  <si>
    <t>Ebből az üzleti év során kifizetett végkielégítések, amelyeket nem vesznek figyelembe a teljesítményjavadalmazás felső korlátjában</t>
  </si>
  <si>
    <t>Ebből az egy fő részére megítélt legmagasabb kifizetés</t>
  </si>
  <si>
    <t>EU REM3 tábla – Halasztott javadalmazás</t>
  </si>
  <si>
    <t>EU - g</t>
  </si>
  <si>
    <t>EU - h</t>
  </si>
  <si>
    <t>Halasztott és visszatartott javadalmazás
mio HUF</t>
  </si>
  <si>
    <t>Korábbi teljesítési időszakokra megítélt halasztott javadalmazás teljes összege</t>
  </si>
  <si>
    <t>Ebből az adott üzleti évben kifizetendővé váló</t>
  </si>
  <si>
    <t>Ebből a következő üzleti években kifizetendővé váló</t>
  </si>
  <si>
    <t>Az üzleti év során kifizetendővé váló halasztott javadalmazás teljesítményen alapuló kiigazításának összege az adott üzleti évben</t>
  </si>
  <si>
    <t>A jövőbeli teljesítési évek során kifizetendővé váló halasztott javadalmazás teljesítményen alapuló kiigazításának összege az adott üzleti évben</t>
  </si>
  <si>
    <t>Az üzleti év során utólagos implicit kiigazítások miatt végrehajtott kiigazítások teljes összege (azaz a halasztott javadalmazás értékének változása az instrumentumok árának változása miatt)</t>
  </si>
  <si>
    <t>Az üzleti év előtt megítélt, az adott üzleti évben ténylegesen kifizetett halasztott javadalmazás teljes összege</t>
  </si>
  <si>
    <t>Korábbi teljesítési időszakra megítélt, kifizetendővé vált, de visszatartási időszak hatálya alá tartozó halasztott javadalmazás teljes összege</t>
  </si>
  <si>
    <t>Készpénzalapú</t>
  </si>
  <si>
    <t>Részvények vagy azokkal egyenértékű tulajdoni részesedések</t>
  </si>
  <si>
    <t>Részvényhez kapcsolt eszközök vagy azokkal egyenértékű készpénz-helyettesítő fizetési eszközök</t>
  </si>
  <si>
    <t>Egyéb formák</t>
  </si>
  <si>
    <t>Teljes összeg</t>
  </si>
  <si>
    <t>EU REM4 tábla – Évenként 1 millió EUR összegű vagy annál nagyobb javadalmazás</t>
  </si>
  <si>
    <t>EUR</t>
  </si>
  <si>
    <t>A CRR 450. cikkének i) pontja szerinti, magas keresettel rendelkező azonosított munkavállalók</t>
  </si>
  <si>
    <t>1 000 000 – kevesebb mint 1 500 000</t>
  </si>
  <si>
    <t>1 500 000 – kevesebb mint 2 000 000</t>
  </si>
  <si>
    <t>2 000 000 – kevesebb mint 2 500 000</t>
  </si>
  <si>
    <t>2 500 000 – kevesebb mint 3 000 000</t>
  </si>
  <si>
    <t>3 000 000 – kevesebb mint 3 500 000</t>
  </si>
  <si>
    <t>3 500 000 – kevesebb mint 4 000 000</t>
  </si>
  <si>
    <t>4 000 000 – kevesebb mint 4 500 000</t>
  </si>
  <si>
    <t>4 500 000 – kevesebb mint 5 000 000</t>
  </si>
  <si>
    <t>5 000 000 – kevesebb mint 6 000 000</t>
  </si>
  <si>
    <t>6 000 000 – kevesebb mint 7 000 000</t>
  </si>
  <si>
    <t>7 000 000 – kevesebb mint 8 000 000</t>
  </si>
  <si>
    <t>x</t>
  </si>
  <si>
    <t>A felsorolás szükség szerint kiegészíthető, ha további fizetési sávokra van szükség.</t>
  </si>
  <si>
    <t>EU REM5 tábla – Információ azon munkavállalók javadalmazásáról, akiknek szakmai tevékenysége lényeges hatást gyakorol az intézmény kockázati profiljára (azonosított munkavállalók)</t>
  </si>
  <si>
    <t>Vezető testület javadalmazása</t>
  </si>
  <si>
    <t>Tevékenységi területek</t>
  </si>
  <si>
    <t>Vezető testület összesen</t>
  </si>
  <si>
    <t>Befektetési banki tevékenység</t>
  </si>
  <si>
    <t>Lakossági banki tevékenység</t>
  </si>
  <si>
    <t>Vagyonkezelés</t>
  </si>
  <si>
    <t>Vállalati funkciók</t>
  </si>
  <si>
    <t>Független belsőkontroll-funkciók</t>
  </si>
  <si>
    <t>Minden egyéb</t>
  </si>
  <si>
    <t>Azonosított munkavállalók teljes száma</t>
  </si>
  <si>
    <t>Ebből: vezető testületi tagok</t>
  </si>
  <si>
    <t>Ebből: egyéb felső vezetés</t>
  </si>
  <si>
    <t>Ebből: egyéb azonosított munkavállalók</t>
  </si>
  <si>
    <t>Azonosított munkavállalók teljes javadalmazása</t>
  </si>
  <si>
    <t>Ebből: változó javadalmazás</t>
  </si>
  <si>
    <t>Ebből: rögzített javadalmazás</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</si>
  <si>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</si>
  <si>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</si>
  <si>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</si>
  <si>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</si>
  <si>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</si>
  <si>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</si>
  <si>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</si>
  <si>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</si>
  <si>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</si>
  <si>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</si>
  <si>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</si>
  <si>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</si>
  <si>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</si>
  <si>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</si>
  <si>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</si>
  <si>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</si>
  <si>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</si>
  <si>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</si>
  <si>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</si>
  <si>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</si>
  <si>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</si>
  <si>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</si>
  <si>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</si>
  <si>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</si>
  <si>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</si>
  <si>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</si>
  <si>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</si>
  <si>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</si>
  <si>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</si>
  <si>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</si>
  <si>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</si>
  <si>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</si>
  <si>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</si>
  <si>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</si>
  <si>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</si>
  <si>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</si>
  <si>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</si>
  <si>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</si>
  <si>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</si>
  <si>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</si>
  <si>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</si>
  <si>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</si>
  <si>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</si>
  <si>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</si>
  <si>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</si>
  <si>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</si>
  <si>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</si>
  <si>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</si>
  <si>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</si>
  <si>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</si>
  <si>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</si>
  <si>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</si>
  <si>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</si>
  <si>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</si>
  <si>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</si>
  <si>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</si>
  <si>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</si>
  <si>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</si>
  <si>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</si>
  <si>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BANK EGYEDI NYILVÁNOSSÁGRA HOZATALI DOKUMENTUMA
- (EU) 2021/637(1) RENDELET SZERINT</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</si>
  <si>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</si>
  <si>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</si>
  <si>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</si>
  <si>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</si>
  <si>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</si>
  <si>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</si>
  <si>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</si>
  <si>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</si>
  <si>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</si>
  <si>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</si>
  <si>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</si>
  <si>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</si>
  <si>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</si>
  <si>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</si>
  <si>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</si>
  <si>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</si>
  <si>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</si>
  <si>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</si>
  <si>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</si>
  <si>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</si>
  <si>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</si>
  <si>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</si>
  <si>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</si>
  <si>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</si>
  <si>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</si>
  <si>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</si>
  <si>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</si>
  <si>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</si>
  <si>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</si>
  <si>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</si>
  <si>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</si>
  <si>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</si>
  <si>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</si>
  <si>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</si>
  <si>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</si>
  <si>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</si>
  <si>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</si>
  <si>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</si>
  <si>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</si>
  <si>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</si>
  <si>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</si>
  <si>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</si>
  <si>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</si>
  <si>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</si>
  <si>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</si>
  <si>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</si>
  <si>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</si>
  <si>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</si>
  <si>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</si>
  <si>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</si>
  <si>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</si>
  <si>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</si>
  <si>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</si>
  <si>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</si>
  <si>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</si>
  <si>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</si>
  <si>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</si>
  <si>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</si>
  <si>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</si>
  <si>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</si>
  <si>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</si>
  <si>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</si>
  <si>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</si>
  <si>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</si>
  <si>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</si>
  <si>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</si>
  <si>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</si>
  <si>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</si>
  <si>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</si>
  <si>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</si>
  <si>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</si>
  <si>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</si>
  <si>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</si>
  <si>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</si>
  <si>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</si>
  <si>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</si>
  <si>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</si>
  <si>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</si>
  <si>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</si>
  <si>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</si>
  <si>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</si>
  <si>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</si>
  <si>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Egyéb különbözetek</t>
  </si>
  <si>
    <t>Szabályozói célból figyelembe vett kitettségek</t>
  </si>
  <si>
    <t>EU LI3 - A konszolidációs körök közötti különbségek (jogi személyenként)</t>
  </si>
  <si>
    <t>A jogi személy neve</t>
  </si>
  <si>
    <t>A számviteli konszolidáció módszere</t>
  </si>
  <si>
    <t>A szabályozói konszolidáció módszere</t>
  </si>
  <si>
    <t>A jogi személy leírása</t>
  </si>
  <si>
    <t>Teljes konszolidáció</t>
  </si>
  <si>
    <t>Arányos konszolidáció</t>
  </si>
  <si>
    <t>Tőkemódszer</t>
  </si>
  <si>
    <t>Se nem konszolidált, se nem levont</t>
  </si>
  <si>
    <t>Levont</t>
  </si>
  <si>
    <t>Unicredit Bank Hungary Zrt.</t>
  </si>
  <si>
    <t>X</t>
  </si>
  <si>
    <t>Hitelintézmény</t>
  </si>
  <si>
    <t>UniCredit Jelzálogbank Zrt.</t>
  </si>
  <si>
    <t>UniCredit Leasing Hungary Zrt.</t>
  </si>
  <si>
    <t>Lízingcég</t>
  </si>
  <si>
    <t>UniCredit Biztosításközvetítő Kft.</t>
  </si>
  <si>
    <t>Immateriális lízingcég</t>
  </si>
  <si>
    <t>UniCredit Operatív Lízing Kft.</t>
  </si>
  <si>
    <t>Befektetési alap</t>
  </si>
  <si>
    <t>Eszközök összesen</t>
  </si>
  <si>
    <t>Felügyeleti konszolidáció alá tartozó</t>
  </si>
  <si>
    <t>Kötelezettségeket összesen</t>
  </si>
  <si>
    <t>Kötelezettségeket - A publikált pénzügyi jelentésben szereplő forrás kategóriák szerinti megbontás</t>
  </si>
  <si>
    <t>EU LI1 - A számviteli és a prudenciális konszolidáció hatóköre közötti eltérések és a pénzügyi kimutatásokban szereplő kategóriák szabályozói kockázati kategóriáknak való megfeleltetése</t>
  </si>
  <si>
    <t>Intézmények saját LGD vagy konverziós becslés nélkül</t>
  </si>
  <si>
    <t>Kis és közép vállalkozások saját LGD vagy konverziós becslés nélkül</t>
  </si>
  <si>
    <t>Egyéb vállalkozások saját LGD vagy konverziós becslés nélkül</t>
  </si>
  <si>
    <t>EU AE3 - Megterhelés forrásai</t>
  </si>
  <si>
    <t>Alárendelt kötelezettségek</t>
  </si>
  <si>
    <t>Institutions</t>
  </si>
  <si>
    <t>SME</t>
  </si>
  <si>
    <t>Corporates  Other</t>
  </si>
  <si>
    <t>Európa Ingatlanbefektetési Alap</t>
  </si>
  <si>
    <t>*A megjelenített bruttó könyv szerinti érték nem tartalmazza a valós érték fedezeti kiigazítást</t>
  </si>
  <si>
    <t>Hitelintézetek*</t>
  </si>
  <si>
    <t>Hitelek és előlegek*</t>
  </si>
  <si>
    <t xml:space="preserve">     Hitelintézetek*</t>
  </si>
  <si>
    <t>Jegyzett tőke</t>
  </si>
  <si>
    <t>Tőketartalék</t>
  </si>
  <si>
    <t>Eredménytartalék</t>
  </si>
  <si>
    <t>Jogi tartalékok</t>
  </si>
  <si>
    <t>Egyéb tartalékok</t>
  </si>
  <si>
    <t>Értékelési tartalékok</t>
  </si>
  <si>
    <t>Tárgyévi nettó eredmény</t>
  </si>
  <si>
    <t>A Bank tulajdonosára jutó saját tőke összesen</t>
  </si>
  <si>
    <t>Kisebbségi részesedés</t>
  </si>
  <si>
    <t>Saját tőke összesen</t>
  </si>
  <si>
    <t>Kötelezettségek és saját tőke összesen</t>
  </si>
  <si>
    <t>A CRR 447. cikk a)–g) pontja és a 438. cikk b) pontja</t>
  </si>
  <si>
    <t>A CRR 438. cikk d) pontja</t>
  </si>
  <si>
    <t>A CRR 436. cikk c) pontja</t>
  </si>
  <si>
    <t>A CRR 436. cikk d) pontja</t>
  </si>
  <si>
    <t>A CRR 436. cikk b) pontja</t>
  </si>
  <si>
    <t>A CRR 437. cikk a), d), e) és f) pontja</t>
  </si>
  <si>
    <t>A CRR 437. cikk a) pontja</t>
  </si>
  <si>
    <t>A CRR 437. cikk b) és c) pontja</t>
  </si>
  <si>
    <t>A CRR 440. cikk a) pontja</t>
  </si>
  <si>
    <t>A CRR 440. cikk b) pontja</t>
  </si>
  <si>
    <t>A CRR 451. cikk (1) bekezdésének b) pontja</t>
  </si>
  <si>
    <t>A CRR 451. cikk (3) bekezdés – 28–31a. Sor A 451. cikk (1) bekezdésének a), b) és c) pontja és a 451. cikk (2) bekezdése – sorok a 28. sorig</t>
  </si>
  <si>
    <t>A CRR 451a. cikk (2) bekezdés</t>
  </si>
  <si>
    <t>A CRR 451a. cikk (3)</t>
  </si>
  <si>
    <t>A CRR 442. cikk g) pontja</t>
  </si>
  <si>
    <t>A CRR 442. cikk c) és f) pontja</t>
  </si>
  <si>
    <t>A CRR 442. cikk c) pontja</t>
  </si>
  <si>
    <t>A CRR 442. cikk c) és d) pontja</t>
  </si>
  <si>
    <t>A CRR 442. cikk c) és e) pontja</t>
  </si>
  <si>
    <t>A CRR 453. cikk f) pontja</t>
  </si>
  <si>
    <t>A CRR A CRR 453. cikkének g), h) és i) pontja, valamint a 444. cikk e) pontja</t>
  </si>
  <si>
    <t>A CRR 444. cikk e) pontja</t>
  </si>
  <si>
    <t>A CRR 452. cikk g) pontja</t>
  </si>
  <si>
    <t>A CRR 452. cikk b) pontja</t>
  </si>
  <si>
    <t>A CRR 453. cikk j) pontja</t>
  </si>
  <si>
    <t>A CRR 453. cikk g) pontja</t>
  </si>
  <si>
    <t>A CRR 438. cikk h) pontja</t>
  </si>
  <si>
    <t>A CRR 452. cikk h) pontja</t>
  </si>
  <si>
    <t>A CRR 438. cikk e) pontja</t>
  </si>
  <si>
    <t>A CRR 439. cikk f), g), k) és m) pontja</t>
  </si>
  <si>
    <t>A CRR 439. cikk h) pontja</t>
  </si>
  <si>
    <t>A CRR 439. cikk l) pontja, hivatkozva a 444. cikk e) pontjára</t>
  </si>
  <si>
    <t>A CRR 439. cikk e) pontja</t>
  </si>
  <si>
    <t>A CRR 445. cikk</t>
  </si>
  <si>
    <t>A CRR 446. és 454. cikk</t>
  </si>
  <si>
    <t>A CRR 436. cikk e) pontja</t>
  </si>
  <si>
    <t>A CRR 450. cikk (1) bekezdés h) pont i-ii.</t>
  </si>
  <si>
    <t>A CRR 450. cikk (1) bekezdése h) pontjának v.–vii. alpontja</t>
  </si>
  <si>
    <t>A CRR 450. cikk (1) bekezdése h) pontjának iii. és iv. alpontja</t>
  </si>
  <si>
    <t>A CRR 450. cikk (1) bekezdésének i) pontja</t>
  </si>
  <si>
    <t>A CRR 450. cikk (1) bekezdésének g) pontja</t>
  </si>
  <si>
    <t>A CRR 443. cikk</t>
  </si>
  <si>
    <t>EU-5a</t>
  </si>
  <si>
    <t>Albánia</t>
  </si>
  <si>
    <t>Algéria</t>
  </si>
  <si>
    <t>Angola</t>
  </si>
  <si>
    <t>Argentína</t>
  </si>
  <si>
    <t>Örményország</t>
  </si>
  <si>
    <t>Ausztrália</t>
  </si>
  <si>
    <t>Azerbajdzsán</t>
  </si>
  <si>
    <t>Banglades</t>
  </si>
  <si>
    <t>Fehéroroszország</t>
  </si>
  <si>
    <t>Belgium</t>
  </si>
  <si>
    <t>Benin</t>
  </si>
  <si>
    <t>Bolívia</t>
  </si>
  <si>
    <t>Bosznia-Hercegovina</t>
  </si>
  <si>
    <t>Brazília</t>
  </si>
  <si>
    <t>Bulgária</t>
  </si>
  <si>
    <t>Kamerun</t>
  </si>
  <si>
    <t>Kanada</t>
  </si>
  <si>
    <t>Chile</t>
  </si>
  <si>
    <t>Kína</t>
  </si>
  <si>
    <t>Kolumbia</t>
  </si>
  <si>
    <t>Kongói Demokratikus Köztársaság (Zaire)</t>
  </si>
  <si>
    <t>Elefántcsontpart</t>
  </si>
  <si>
    <t>Ciprus</t>
  </si>
  <si>
    <t>Dánia</t>
  </si>
  <si>
    <t>Ecuador</t>
  </si>
  <si>
    <t>Egyiptom</t>
  </si>
  <si>
    <t>Eritrea</t>
  </si>
  <si>
    <t>Észtország</t>
  </si>
  <si>
    <t>Finnország</t>
  </si>
  <si>
    <t>Franciaország</t>
  </si>
  <si>
    <t>Francia Polinézia</t>
  </si>
  <si>
    <t>Gambia</t>
  </si>
  <si>
    <t>Grúzia</t>
  </si>
  <si>
    <t>Ghána</t>
  </si>
  <si>
    <t>Gibraltár</t>
  </si>
  <si>
    <t>Görögország</t>
  </si>
  <si>
    <t>Hongkong</t>
  </si>
  <si>
    <t>Izland</t>
  </si>
  <si>
    <t>India</t>
  </si>
  <si>
    <t>Indonézia</t>
  </si>
  <si>
    <t>Irak</t>
  </si>
  <si>
    <t>Írország</t>
  </si>
  <si>
    <t>Izrael</t>
  </si>
  <si>
    <t>Japán</t>
  </si>
  <si>
    <t>Jordánia</t>
  </si>
  <si>
    <t>Kazahsztán</t>
  </si>
  <si>
    <t>Kenya</t>
  </si>
  <si>
    <t>Dél-Korea (Koreai Köztársaság)</t>
  </si>
  <si>
    <t>Kirgizisztán</t>
  </si>
  <si>
    <t>Lettország</t>
  </si>
  <si>
    <t>Libanon</t>
  </si>
  <si>
    <t>Líbia</t>
  </si>
  <si>
    <t>Litvánia</t>
  </si>
  <si>
    <t>Luxemburg</t>
  </si>
  <si>
    <t>Makaó</t>
  </si>
  <si>
    <t>Malawi</t>
  </si>
  <si>
    <t>Malajzia</t>
  </si>
  <si>
    <t>Málta</t>
  </si>
  <si>
    <t>Mauritius</t>
  </si>
  <si>
    <t>Mexikó</t>
  </si>
  <si>
    <t>Moldova</t>
  </si>
  <si>
    <t>Mongólia</t>
  </si>
  <si>
    <t>Montenegró</t>
  </si>
  <si>
    <t>Marokkó</t>
  </si>
  <si>
    <t>Mianmar</t>
  </si>
  <si>
    <t>Nepál</t>
  </si>
  <si>
    <t>Új-Zéland</t>
  </si>
  <si>
    <t>Nigéria</t>
  </si>
  <si>
    <t>Észak-Macedónia</t>
  </si>
  <si>
    <t>Norvégia</t>
  </si>
  <si>
    <t>Pakisztán</t>
  </si>
  <si>
    <t>Panama</t>
  </si>
  <si>
    <t>Paraguay</t>
  </si>
  <si>
    <t>Peru</t>
  </si>
  <si>
    <t>Fülöp-szigetek</t>
  </si>
  <si>
    <t>Portugália</t>
  </si>
  <si>
    <t>Románia</t>
  </si>
  <si>
    <t>Szaúd-Arábia</t>
  </si>
  <si>
    <t>Seychelle-szigetek</t>
  </si>
  <si>
    <t>Szlovénia</t>
  </si>
  <si>
    <t>Dél-afrikai Köztársaság</t>
  </si>
  <si>
    <t>Srí Lanka</t>
  </si>
  <si>
    <t>Svédország</t>
  </si>
  <si>
    <t>Tajvan</t>
  </si>
  <si>
    <t>Tádzsikisztán</t>
  </si>
  <si>
    <t>Thaiföld</t>
  </si>
  <si>
    <t>Togo</t>
  </si>
  <si>
    <t>Tunézia</t>
  </si>
  <si>
    <t>Uganda</t>
  </si>
  <si>
    <t>Ukrajna</t>
  </si>
  <si>
    <t>Egyesült Arab Emírségek</t>
  </si>
  <si>
    <t>Amerikai Egyesült Államok</t>
  </si>
  <si>
    <t>Uruguay</t>
  </si>
  <si>
    <t>Üzbegisztán</t>
  </si>
  <si>
    <t>Venezuela</t>
  </si>
  <si>
    <t>Vietnám</t>
  </si>
  <si>
    <t>Brit Virgin-szigetek</t>
  </si>
  <si>
    <t>Zimbabwe</t>
  </si>
  <si>
    <t>Más országok</t>
  </si>
  <si>
    <t>0070</t>
  </si>
  <si>
    <t>0080</t>
  </si>
  <si>
    <t>0090</t>
  </si>
  <si>
    <t>0140</t>
  </si>
  <si>
    <t>0180</t>
  </si>
  <si>
    <t>0190</t>
  </si>
  <si>
    <t>0210</t>
  </si>
  <si>
    <t>0230</t>
  </si>
  <si>
    <t>0280</t>
  </si>
  <si>
    <t>0290</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</si>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</sst>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quot;H-&quot;0000"/>
    <numFmt numFmtId="170" formatCode="_-* #,##0_-;\-* #,##0_-;_-* &quot;-&quot;??_-;_-@_-"/>
    <numFmt numFmtId="171" formatCode="yyyy\ mmmm\ dd"/>
    <numFmt numFmtId="172" formatCode="#,##0.0"/>
  </numFmts>
  <fonts count="124"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6"/>
      <name val="Arial"/>
      <family val="2"/>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i/>
      <sz val="11"/>
      <name val="Calibri"/>
      <family val="2"/>
      <charset val="238"/>
    </font>
    <font>
      <b/>
      <sz val="22"/>
      <color rgb="FFFF0000"/>
      <name val="Segoe UI"/>
      <family val="2"/>
    </font>
    <font>
      <sz val="24"/>
      <name val="Segoe UI"/>
      <family val="2"/>
    </font>
    <font>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strike/>
      <sz val="11"/>
      <name val="UniCredit"/>
      <charset val="238"/>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s>
  <fills count="18">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3">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thin">
        <color indexed="64"/>
      </left>
      <right style="medium">
        <color indexed="64"/>
      </right>
      <top style="medium">
        <color indexed="64"/>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bottom/>
      <diagonal/>
    </border>
  </borders>
  <cellStyleXfs count="21">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43" fontId="1" fillId="0" borderId="0" applyFont="0" applyFill="0" applyBorder="0" applyAlignment="0" applyProtection="0"/>
    <xf numFmtId="0" fontId="25" fillId="0" borderId="0"/>
    <xf numFmtId="0" fontId="25" fillId="0" borderId="0"/>
    <xf numFmtId="0" fontId="16" fillId="0" borderId="0"/>
  </cellStyleXfs>
  <cellXfs count="1576">
    <xf numFmtId="0" fontId="0" fillId="0" borderId="0" xfId="0"/>
    <xf numFmtId="0" fontId="3" fillId="0" borderId="0" xfId="3"/>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18" fillId="0" borderId="0" xfId="5" applyFont="1" applyAlignment="1">
      <alignment horizontal="left"/>
    </xf>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66" fontId="20" fillId="5" borderId="0" xfId="5" applyNumberFormat="1" applyFont="1" applyFill="1"/>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 fillId="0" borderId="0" xfId="7" applyFont="1"/>
    <xf numFmtId="0" fontId="32"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3"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6"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7" fillId="0" borderId="0" xfId="7" applyFont="1"/>
    <xf numFmtId="0" fontId="38" fillId="0" borderId="0" xfId="7" applyFont="1"/>
    <xf numFmtId="0" fontId="39" fillId="0" borderId="0" xfId="7" applyFont="1" applyAlignment="1">
      <alignment vertical="center" wrapText="1"/>
    </xf>
    <xf numFmtId="0" fontId="40" fillId="0" borderId="0" xfId="7" applyFont="1" applyAlignment="1">
      <alignment vertical="center" wrapText="1"/>
    </xf>
    <xf numFmtId="0" fontId="41" fillId="0" borderId="0" xfId="7" applyFont="1" applyAlignment="1">
      <alignment vertical="center" wrapText="1"/>
    </xf>
    <xf numFmtId="14" fontId="42" fillId="0" borderId="0" xfId="7" applyNumberFormat="1" applyFont="1" applyAlignment="1">
      <alignment horizontal="center" vertical="center" wrapText="1"/>
    </xf>
    <xf numFmtId="0" fontId="42" fillId="7" borderId="0" xfId="7" applyFont="1" applyFill="1" applyAlignment="1">
      <alignment horizontal="center" vertical="center" wrapText="1"/>
    </xf>
    <xf numFmtId="0" fontId="42" fillId="7" borderId="32" xfId="7" applyFont="1" applyFill="1" applyBorder="1" applyAlignment="1">
      <alignment horizontal="center" vertical="center" wrapText="1"/>
    </xf>
    <xf numFmtId="0" fontId="42" fillId="0" borderId="0" xfId="7" quotePrefix="1" applyFont="1" applyAlignment="1">
      <alignment horizontal="center" vertical="center" wrapText="1"/>
    </xf>
    <xf numFmtId="0" fontId="42"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1" fillId="0" borderId="0" xfId="7" quotePrefix="1" applyFont="1" applyAlignment="1">
      <alignment horizontal="center" vertical="center" wrapText="1"/>
    </xf>
    <xf numFmtId="0" fontId="41"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1" fillId="0" borderId="43" xfId="7" applyFont="1" applyBorder="1" applyAlignment="1">
      <alignment horizontal="left" vertical="center" wrapText="1" indent="2"/>
    </xf>
    <xf numFmtId="0" fontId="41" fillId="0" borderId="0" xfId="7" applyFont="1" applyAlignment="1">
      <alignment horizontal="center" vertical="center" wrapText="1"/>
    </xf>
    <xf numFmtId="0" fontId="41"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4" fillId="0" borderId="0" xfId="7" applyFont="1" applyAlignment="1">
      <alignment vertical="center" wrapText="1"/>
    </xf>
    <xf numFmtId="0" fontId="45" fillId="0" borderId="0" xfId="7" applyFont="1" applyAlignment="1">
      <alignment vertical="center" wrapText="1"/>
    </xf>
    <xf numFmtId="0" fontId="45" fillId="0" borderId="31" xfId="7" applyFont="1" applyBorder="1" applyAlignment="1">
      <alignment vertical="center" wrapText="1"/>
    </xf>
    <xf numFmtId="14" fontId="46" fillId="0" borderId="0" xfId="7" applyNumberFormat="1" applyFont="1" applyAlignment="1">
      <alignment horizontal="center" vertical="center" wrapText="1"/>
    </xf>
    <xf numFmtId="0" fontId="46"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7"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7" fillId="0" borderId="43" xfId="11" applyNumberFormat="1" applyFont="1" applyBorder="1" applyAlignment="1">
      <alignment horizontal="right" vertical="center"/>
    </xf>
    <xf numFmtId="0" fontId="17" fillId="0" borderId="43" xfId="7" applyFont="1" applyBorder="1" applyAlignment="1">
      <alignment vertical="center" wrapText="1"/>
    </xf>
    <xf numFmtId="3" fontId="48"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7" fillId="0" borderId="46" xfId="11" applyNumberFormat="1" applyFont="1" applyBorder="1" applyAlignment="1">
      <alignment horizontal="right" vertical="center"/>
    </xf>
    <xf numFmtId="3" fontId="48" fillId="8" borderId="46" xfId="10" applyNumberFormat="1" applyFont="1" applyFill="1" applyBorder="1" applyAlignment="1">
      <alignment vertical="center" wrapText="1"/>
    </xf>
    <xf numFmtId="0" fontId="39" fillId="0" borderId="0" xfId="7" applyFont="1" applyAlignment="1">
      <alignment horizontal="justify" vertical="center" wrapText="1"/>
    </xf>
    <xf numFmtId="0" fontId="49" fillId="0" borderId="0" xfId="7" applyFont="1" applyAlignment="1">
      <alignment horizontal="justify" vertical="center" wrapText="1"/>
    </xf>
    <xf numFmtId="0" fontId="42" fillId="0" borderId="0" xfId="7" applyFont="1" applyAlignment="1">
      <alignment horizontal="justify" vertical="center" wrapText="1"/>
    </xf>
    <xf numFmtId="0" fontId="50" fillId="0" borderId="0" xfId="7" quotePrefix="1" applyFont="1" applyAlignment="1">
      <alignment horizontal="center" vertical="center" wrapText="1"/>
    </xf>
    <xf numFmtId="0" fontId="42" fillId="0" borderId="51" xfId="7" applyFont="1" applyBorder="1" applyAlignment="1">
      <alignment horizontal="justify" vertical="center" wrapText="1"/>
    </xf>
    <xf numFmtId="168" fontId="47"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1" fillId="0" borderId="0" xfId="10" applyFont="1"/>
    <xf numFmtId="14" fontId="52" fillId="0" borderId="33" xfId="10" applyNumberFormat="1" applyFont="1" applyBorder="1" applyAlignment="1">
      <alignment horizontal="center" vertical="center" wrapText="1"/>
    </xf>
    <xf numFmtId="0" fontId="52" fillId="7" borderId="34"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3" fillId="7" borderId="28" xfId="10" applyFont="1" applyFill="1" applyBorder="1" applyAlignment="1">
      <alignment horizontal="center" vertical="center" wrapText="1"/>
    </xf>
    <xf numFmtId="0" fontId="53" fillId="7" borderId="7"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47" fillId="0" borderId="28" xfId="10" applyFont="1" applyBorder="1" applyAlignment="1">
      <alignment vertical="center" wrapText="1"/>
    </xf>
    <xf numFmtId="168" fontId="48" fillId="0" borderId="33" xfId="10" applyNumberFormat="1" applyFont="1" applyBorder="1" applyAlignment="1">
      <alignment vertical="center" wrapText="1"/>
    </xf>
    <xf numFmtId="0" fontId="54" fillId="2" borderId="36" xfId="10" applyFont="1" applyFill="1" applyBorder="1" applyAlignment="1">
      <alignment horizontal="left" vertical="center" wrapText="1" indent="1"/>
    </xf>
    <xf numFmtId="0" fontId="47" fillId="0" borderId="36" xfId="10" applyFont="1" applyBorder="1" applyAlignment="1">
      <alignment vertical="center" wrapText="1"/>
    </xf>
    <xf numFmtId="0" fontId="55" fillId="7" borderId="36" xfId="10" applyFont="1" applyFill="1" applyBorder="1" applyAlignment="1">
      <alignment vertical="center" wrapText="1"/>
    </xf>
    <xf numFmtId="168" fontId="56" fillId="7" borderId="33" xfId="10" applyNumberFormat="1" applyFont="1" applyFill="1" applyBorder="1" applyAlignment="1">
      <alignment vertical="center" wrapText="1"/>
    </xf>
    <xf numFmtId="0" fontId="51" fillId="0" borderId="0" xfId="7" applyFont="1"/>
    <xf numFmtId="0" fontId="57" fillId="0" borderId="40" xfId="7" applyFont="1" applyBorder="1" applyAlignment="1">
      <alignment vertical="center" wrapText="1"/>
    </xf>
    <xf numFmtId="165" fontId="48" fillId="5" borderId="39" xfId="11" applyNumberFormat="1" applyFont="1" applyFill="1" applyBorder="1" applyAlignment="1">
      <alignment horizontal="left" vertical="center" wrapText="1"/>
    </xf>
    <xf numFmtId="0" fontId="57" fillId="0" borderId="45" xfId="7" applyFont="1" applyBorder="1" applyAlignment="1">
      <alignment vertical="center" wrapText="1"/>
    </xf>
    <xf numFmtId="165" fontId="48" fillId="5" borderId="46" xfId="11" applyNumberFormat="1" applyFont="1" applyFill="1" applyBorder="1" applyAlignment="1">
      <alignment horizontal="left" vertical="center" wrapText="1"/>
    </xf>
    <xf numFmtId="49" fontId="11" fillId="0" borderId="0" xfId="7" applyNumberFormat="1" applyFont="1"/>
    <xf numFmtId="49" fontId="59" fillId="0" borderId="0" xfId="7" applyNumberFormat="1" applyFont="1"/>
    <xf numFmtId="49" fontId="59" fillId="0" borderId="20" xfId="7" applyNumberFormat="1" applyFont="1" applyBorder="1"/>
    <xf numFmtId="49" fontId="56" fillId="7" borderId="36" xfId="7" applyNumberFormat="1" applyFont="1" applyFill="1" applyBorder="1" applyAlignment="1">
      <alignment horizontal="center" vertical="center"/>
    </xf>
    <xf numFmtId="49" fontId="56" fillId="7" borderId="9" xfId="7" applyNumberFormat="1" applyFont="1" applyFill="1" applyBorder="1"/>
    <xf numFmtId="49" fontId="56" fillId="7" borderId="5" xfId="7" applyNumberFormat="1" applyFont="1" applyFill="1" applyBorder="1" applyAlignment="1">
      <alignment horizontal="center" vertical="center" wrapText="1"/>
    </xf>
    <xf numFmtId="49" fontId="56" fillId="7" borderId="28" xfId="7" applyNumberFormat="1" applyFont="1" applyFill="1" applyBorder="1" applyAlignment="1">
      <alignment horizontal="center" vertical="center" wrapText="1"/>
    </xf>
    <xf numFmtId="168" fontId="48" fillId="5" borderId="62" xfId="11" applyNumberFormat="1" applyFont="1" applyFill="1" applyBorder="1" applyAlignment="1">
      <alignment horizontal="right" vertical="center" wrapText="1"/>
    </xf>
    <xf numFmtId="168" fontId="48" fillId="5" borderId="28" xfId="11" applyNumberFormat="1" applyFont="1" applyFill="1" applyBorder="1" applyAlignment="1">
      <alignment horizontal="right" vertical="center" wrapText="1"/>
    </xf>
    <xf numFmtId="168" fontId="48" fillId="5" borderId="63" xfId="11" applyNumberFormat="1" applyFont="1" applyFill="1" applyBorder="1" applyAlignment="1">
      <alignment horizontal="right" vertical="center" wrapText="1"/>
    </xf>
    <xf numFmtId="168" fontId="48"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8"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6" fillId="7" borderId="63" xfId="11" applyNumberFormat="1" applyFont="1" applyFill="1" applyBorder="1" applyAlignment="1">
      <alignment horizontal="right" vertical="center" wrapText="1"/>
    </xf>
    <xf numFmtId="168" fontId="56" fillId="7" borderId="28" xfId="11" applyNumberFormat="1" applyFont="1" applyFill="1" applyBorder="1" applyAlignment="1">
      <alignment horizontal="right" vertical="center" wrapText="1"/>
    </xf>
    <xf numFmtId="49" fontId="62" fillId="5" borderId="31" xfId="7" applyNumberFormat="1" applyFont="1" applyFill="1" applyBorder="1" applyAlignment="1">
      <alignment vertical="center" wrapText="1"/>
    </xf>
    <xf numFmtId="49" fontId="59" fillId="5" borderId="31" xfId="7" applyNumberFormat="1" applyFont="1" applyFill="1" applyBorder="1"/>
    <xf numFmtId="49" fontId="59" fillId="0" borderId="0" xfId="7" applyNumberFormat="1" applyFont="1" applyAlignment="1">
      <alignment vertical="center" wrapText="1"/>
    </xf>
    <xf numFmtId="49" fontId="59" fillId="0" borderId="0" xfId="7" applyNumberFormat="1" applyFont="1" applyAlignment="1">
      <alignment vertical="center"/>
    </xf>
    <xf numFmtId="0" fontId="16" fillId="0" borderId="0" xfId="10" applyFont="1" applyAlignment="1">
      <alignment vertical="center"/>
    </xf>
    <xf numFmtId="0" fontId="51" fillId="0" borderId="20" xfId="10" applyFont="1" applyBorder="1"/>
    <xf numFmtId="0" fontId="52" fillId="7" borderId="55"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5" fillId="7" borderId="28" xfId="10" applyFont="1" applyFill="1" applyBorder="1" applyAlignment="1">
      <alignment vertical="center" wrapText="1"/>
    </xf>
    <xf numFmtId="165" fontId="48" fillId="8" borderId="28" xfId="10" applyNumberFormat="1" applyFont="1" applyFill="1" applyBorder="1" applyAlignment="1">
      <alignment vertical="center" wrapText="1"/>
    </xf>
    <xf numFmtId="168" fontId="56" fillId="7" borderId="28" xfId="10" applyNumberFormat="1" applyFont="1" applyFill="1" applyBorder="1" applyAlignment="1">
      <alignment horizontal="right" vertical="center" wrapText="1"/>
    </xf>
    <xf numFmtId="0" fontId="54" fillId="0" borderId="39" xfId="10" applyFont="1" applyBorder="1" applyAlignment="1">
      <alignment vertical="center" wrapText="1"/>
    </xf>
    <xf numFmtId="165" fontId="48" fillId="8" borderId="35" xfId="10" applyNumberFormat="1" applyFont="1" applyFill="1" applyBorder="1" applyAlignment="1">
      <alignment vertical="center" wrapText="1"/>
    </xf>
    <xf numFmtId="168" fontId="48" fillId="5" borderId="39" xfId="10" applyNumberFormat="1" applyFont="1" applyFill="1" applyBorder="1" applyAlignment="1">
      <alignment horizontal="right" vertical="center"/>
    </xf>
    <xf numFmtId="0" fontId="54" fillId="0" borderId="43" xfId="10" applyFont="1" applyBorder="1" applyAlignment="1">
      <alignment vertical="center" wrapText="1"/>
    </xf>
    <xf numFmtId="165" fontId="48" fillId="8" borderId="44" xfId="10" applyNumberFormat="1" applyFont="1" applyFill="1" applyBorder="1" applyAlignment="1">
      <alignment vertical="center" wrapText="1"/>
    </xf>
    <xf numFmtId="168" fontId="48" fillId="5" borderId="43" xfId="10" applyNumberFormat="1" applyFont="1" applyFill="1" applyBorder="1" applyAlignment="1">
      <alignment horizontal="right" vertical="center"/>
    </xf>
    <xf numFmtId="0" fontId="54" fillId="0" borderId="34" xfId="10" applyFont="1" applyBorder="1" applyAlignment="1">
      <alignment vertical="center" wrapText="1"/>
    </xf>
    <xf numFmtId="0" fontId="54" fillId="0" borderId="36" xfId="10" applyFont="1" applyBorder="1" applyAlignment="1">
      <alignment vertical="center" wrapText="1"/>
    </xf>
    <xf numFmtId="165" fontId="48" fillId="8" borderId="47" xfId="10" applyNumberFormat="1" applyFont="1" applyFill="1" applyBorder="1" applyAlignment="1">
      <alignment vertical="center" wrapText="1"/>
    </xf>
    <xf numFmtId="168" fontId="48" fillId="5" borderId="46" xfId="10" applyNumberFormat="1" applyFont="1" applyFill="1" applyBorder="1" applyAlignment="1">
      <alignment horizontal="right" vertical="center"/>
    </xf>
    <xf numFmtId="0" fontId="20" fillId="0" borderId="0" xfId="10" applyFont="1"/>
    <xf numFmtId="168" fontId="56" fillId="7" borderId="36" xfId="11" applyNumberFormat="1" applyFont="1" applyFill="1" applyBorder="1" applyAlignment="1">
      <alignment horizontal="right" vertical="center" wrapText="1"/>
    </xf>
    <xf numFmtId="3" fontId="61" fillId="8" borderId="33" xfId="10" applyNumberFormat="1" applyFont="1" applyFill="1" applyBorder="1" applyAlignment="1">
      <alignment horizontal="center" vertical="center" wrapText="1"/>
    </xf>
    <xf numFmtId="3" fontId="56" fillId="8" borderId="36" xfId="10" applyNumberFormat="1" applyFont="1" applyFill="1" applyBorder="1" applyAlignment="1">
      <alignment vertical="center" wrapText="1"/>
    </xf>
    <xf numFmtId="3" fontId="48" fillId="8" borderId="41" xfId="10" applyNumberFormat="1" applyFont="1" applyFill="1" applyBorder="1" applyAlignment="1">
      <alignment vertical="center" wrapText="1"/>
    </xf>
    <xf numFmtId="3" fontId="56" fillId="8" borderId="39" xfId="10" applyNumberFormat="1" applyFont="1" applyFill="1" applyBorder="1" applyAlignment="1">
      <alignment vertical="center" wrapText="1"/>
    </xf>
    <xf numFmtId="0" fontId="54" fillId="0" borderId="63" xfId="10" applyFont="1" applyBorder="1" applyAlignment="1">
      <alignment vertical="center" wrapText="1"/>
    </xf>
    <xf numFmtId="3" fontId="48" fillId="8" borderId="64" xfId="10" applyNumberFormat="1" applyFont="1" applyFill="1" applyBorder="1" applyAlignment="1">
      <alignment vertical="center" wrapText="1"/>
    </xf>
    <xf numFmtId="3" fontId="56" fillId="8" borderId="63" xfId="10" applyNumberFormat="1" applyFont="1" applyFill="1" applyBorder="1" applyAlignment="1">
      <alignment vertical="center" wrapText="1"/>
    </xf>
    <xf numFmtId="3" fontId="48" fillId="8" borderId="44" xfId="10" applyNumberFormat="1" applyFont="1" applyFill="1" applyBorder="1" applyAlignment="1">
      <alignment vertical="center" wrapText="1"/>
    </xf>
    <xf numFmtId="3" fontId="56" fillId="8" borderId="43" xfId="10" applyNumberFormat="1" applyFont="1" applyFill="1" applyBorder="1" applyAlignment="1">
      <alignment vertical="center" wrapText="1"/>
    </xf>
    <xf numFmtId="3" fontId="56" fillId="8" borderId="43" xfId="10" applyNumberFormat="1" applyFont="1" applyFill="1" applyBorder="1" applyAlignment="1">
      <alignment horizontal="center" vertical="center" wrapText="1"/>
    </xf>
    <xf numFmtId="165" fontId="53"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6" fillId="7" borderId="36" xfId="7" applyNumberFormat="1" applyFont="1" applyFill="1" applyBorder="1" applyAlignment="1">
      <alignment horizontal="center" vertical="center"/>
    </xf>
    <xf numFmtId="49" fontId="66" fillId="7" borderId="28" xfId="7" applyNumberFormat="1" applyFont="1" applyFill="1" applyBorder="1" applyAlignment="1">
      <alignment horizontal="center" vertical="center" wrapText="1"/>
    </xf>
    <xf numFmtId="0" fontId="47" fillId="0" borderId="32" xfId="10" applyFont="1" applyBorder="1" applyAlignment="1">
      <alignment vertical="center" wrapText="1"/>
    </xf>
    <xf numFmtId="168" fontId="47" fillId="0" borderId="0" xfId="10" applyNumberFormat="1" applyFont="1" applyAlignment="1">
      <alignment vertical="center" wrapText="1"/>
    </xf>
    <xf numFmtId="168" fontId="47" fillId="0" borderId="34" xfId="10" applyNumberFormat="1" applyFont="1" applyBorder="1" applyAlignment="1">
      <alignment vertical="center" wrapText="1"/>
    </xf>
    <xf numFmtId="0" fontId="47" fillId="0" borderId="43" xfId="10" applyFont="1" applyBorder="1" applyAlignment="1">
      <alignment vertical="center" wrapText="1"/>
    </xf>
    <xf numFmtId="168" fontId="47" fillId="0" borderId="65" xfId="10" applyNumberFormat="1" applyFont="1" applyBorder="1" applyAlignment="1">
      <alignment vertical="center" wrapText="1"/>
    </xf>
    <xf numFmtId="168" fontId="47" fillId="0" borderId="43" xfId="10" applyNumberFormat="1" applyFont="1" applyBorder="1" applyAlignment="1">
      <alignment vertical="center" wrapText="1"/>
    </xf>
    <xf numFmtId="168" fontId="47" fillId="0" borderId="20" xfId="10" applyNumberFormat="1" applyFont="1" applyBorder="1" applyAlignment="1">
      <alignment vertical="center" wrapText="1"/>
    </xf>
    <xf numFmtId="168" fontId="47" fillId="0" borderId="36" xfId="10" applyNumberFormat="1" applyFont="1" applyBorder="1" applyAlignment="1">
      <alignment vertical="center" wrapText="1"/>
    </xf>
    <xf numFmtId="168" fontId="55" fillId="7" borderId="20" xfId="10" applyNumberFormat="1" applyFont="1" applyFill="1" applyBorder="1" applyAlignment="1">
      <alignment vertical="center" wrapText="1"/>
    </xf>
    <xf numFmtId="168" fontId="55" fillId="7" borderId="36" xfId="10" applyNumberFormat="1" applyFont="1" applyFill="1" applyBorder="1" applyAlignment="1">
      <alignment vertical="center" wrapText="1"/>
    </xf>
    <xf numFmtId="49" fontId="30" fillId="0" borderId="0" xfId="7" applyNumberFormat="1" applyFont="1"/>
    <xf numFmtId="49" fontId="67" fillId="0" borderId="0" xfId="7" applyNumberFormat="1" applyFont="1"/>
    <xf numFmtId="49" fontId="30" fillId="0" borderId="0" xfId="7" applyNumberFormat="1" applyFont="1" applyAlignment="1">
      <alignment vertical="center" wrapText="1"/>
    </xf>
    <xf numFmtId="49" fontId="67" fillId="0" borderId="31" xfId="7" applyNumberFormat="1" applyFont="1" applyBorder="1"/>
    <xf numFmtId="49" fontId="67" fillId="0" borderId="20" xfId="7" applyNumberFormat="1" applyFont="1" applyBorder="1"/>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55" xfId="7" applyNumberFormat="1" applyFont="1" applyFill="1" applyBorder="1" applyAlignment="1">
      <alignment vertical="center"/>
    </xf>
    <xf numFmtId="49" fontId="56" fillId="7" borderId="20" xfId="7" applyNumberFormat="1" applyFont="1" applyFill="1" applyBorder="1" applyAlignment="1">
      <alignment vertical="center" wrapText="1"/>
    </xf>
    <xf numFmtId="49" fontId="56" fillId="7" borderId="55" xfId="7" applyNumberFormat="1" applyFont="1" applyFill="1" applyBorder="1" applyAlignment="1">
      <alignment vertical="center" wrapText="1"/>
    </xf>
    <xf numFmtId="49" fontId="56" fillId="7" borderId="9" xfId="7" applyNumberFormat="1" applyFont="1" applyFill="1" applyBorder="1" applyAlignment="1">
      <alignment vertical="center"/>
    </xf>
    <xf numFmtId="49" fontId="56" fillId="7" borderId="5" xfId="7" applyNumberFormat="1" applyFont="1" applyFill="1" applyBorder="1" applyAlignment="1">
      <alignment vertical="center" wrapText="1"/>
    </xf>
    <xf numFmtId="49" fontId="56" fillId="7" borderId="9" xfId="7" applyNumberFormat="1" applyFont="1" applyFill="1" applyBorder="1" applyAlignment="1">
      <alignment vertical="center" wrapText="1"/>
    </xf>
    <xf numFmtId="49" fontId="56" fillId="7" borderId="28" xfId="7" applyNumberFormat="1" applyFont="1" applyFill="1" applyBorder="1" applyAlignment="1">
      <alignment vertical="center" wrapText="1"/>
    </xf>
    <xf numFmtId="49" fontId="56" fillId="7" borderId="7" xfId="7" applyNumberFormat="1" applyFont="1" applyFill="1" applyBorder="1" applyAlignment="1">
      <alignment vertical="center" wrapText="1"/>
    </xf>
    <xf numFmtId="168" fontId="47" fillId="0" borderId="43" xfId="11" applyNumberFormat="1" applyFont="1" applyBorder="1" applyAlignment="1">
      <alignment horizontal="right"/>
    </xf>
    <xf numFmtId="49" fontId="68" fillId="0" borderId="0" xfId="7" applyNumberFormat="1" applyFont="1" applyAlignment="1">
      <alignment vertical="center"/>
    </xf>
    <xf numFmtId="3" fontId="48" fillId="8" borderId="63" xfId="10" applyNumberFormat="1" applyFont="1" applyFill="1" applyBorder="1" applyAlignment="1">
      <alignment vertical="center" wrapText="1"/>
    </xf>
    <xf numFmtId="168" fontId="47" fillId="0" borderId="46" xfId="11" applyNumberFormat="1" applyFont="1" applyBorder="1" applyAlignment="1">
      <alignment horizontal="right"/>
    </xf>
    <xf numFmtId="49" fontId="72" fillId="0" borderId="0" xfId="7" applyNumberFormat="1" applyFont="1" applyAlignment="1">
      <alignment vertical="center" wrapText="1"/>
    </xf>
    <xf numFmtId="49" fontId="70" fillId="0" borderId="0" xfId="7" applyNumberFormat="1" applyFont="1" applyAlignment="1">
      <alignment vertical="center" wrapText="1"/>
    </xf>
    <xf numFmtId="49" fontId="30" fillId="0" borderId="0" xfId="7" applyNumberFormat="1" applyFont="1" applyAlignment="1">
      <alignment horizontal="left" vertical="center" wrapText="1"/>
    </xf>
    <xf numFmtId="49" fontId="67" fillId="0" borderId="0" xfId="7" applyNumberFormat="1" applyFont="1" applyAlignment="1">
      <alignment vertical="center" wrapText="1"/>
    </xf>
    <xf numFmtId="0" fontId="52" fillId="7" borderId="7" xfId="10" applyFont="1" applyFill="1" applyBorder="1" applyAlignment="1">
      <alignment horizontal="center" vertical="center" wrapText="1"/>
    </xf>
    <xf numFmtId="168" fontId="47" fillId="0" borderId="39" xfId="11" applyNumberFormat="1" applyFont="1" applyBorder="1" applyAlignment="1">
      <alignment horizontal="right"/>
    </xf>
    <xf numFmtId="168" fontId="52" fillId="7" borderId="36" xfId="11" applyNumberFormat="1" applyFont="1" applyFill="1" applyBorder="1" applyAlignment="1">
      <alignment horizontal="right"/>
    </xf>
    <xf numFmtId="0" fontId="67" fillId="0" borderId="0" xfId="7" applyFont="1"/>
    <xf numFmtId="0" fontId="67" fillId="0" borderId="20" xfId="7" applyFont="1" applyBorder="1"/>
    <xf numFmtId="0" fontId="56" fillId="7" borderId="6" xfId="7" applyFont="1" applyFill="1" applyBorder="1" applyAlignment="1">
      <alignment vertical="center" wrapText="1"/>
    </xf>
    <xf numFmtId="0" fontId="56" fillId="7" borderId="7" xfId="7" applyFont="1" applyFill="1" applyBorder="1" applyAlignment="1">
      <alignment vertical="center" wrapText="1"/>
    </xf>
    <xf numFmtId="0" fontId="56" fillId="7" borderId="7" xfId="7" applyFont="1" applyFill="1" applyBorder="1" applyAlignment="1">
      <alignment horizontal="center" vertical="center" wrapText="1"/>
    </xf>
    <xf numFmtId="0" fontId="56" fillId="7" borderId="28" xfId="7" applyFont="1" applyFill="1" applyBorder="1" applyAlignment="1">
      <alignment horizontal="center" vertical="center" wrapText="1"/>
    </xf>
    <xf numFmtId="0" fontId="56" fillId="7" borderId="35" xfId="7" applyFont="1" applyFill="1" applyBorder="1" applyAlignment="1">
      <alignment horizontal="center" vertical="center" wrapText="1"/>
    </xf>
    <xf numFmtId="0" fontId="48" fillId="0" borderId="39" xfId="7" applyFont="1" applyBorder="1" applyAlignment="1">
      <alignment vertical="center" wrapText="1"/>
    </xf>
    <xf numFmtId="168" fontId="47"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8" fillId="0" borderId="43" xfId="7" applyFont="1" applyBorder="1" applyAlignment="1">
      <alignment vertical="center" wrapText="1"/>
    </xf>
    <xf numFmtId="0" fontId="60" fillId="0" borderId="43" xfId="7" applyFont="1" applyBorder="1" applyAlignment="1">
      <alignment horizontal="left" vertical="center" wrapText="1"/>
    </xf>
    <xf numFmtId="0" fontId="60" fillId="0" borderId="43" xfId="7" applyFont="1" applyBorder="1" applyAlignment="1">
      <alignment vertical="center" wrapText="1"/>
    </xf>
    <xf numFmtId="0" fontId="60" fillId="0" borderId="43" xfId="7" applyFont="1" applyBorder="1" applyAlignment="1">
      <alignment vertical="center"/>
    </xf>
    <xf numFmtId="0" fontId="61" fillId="7" borderId="46" xfId="7" applyFont="1" applyFill="1" applyBorder="1" applyAlignment="1">
      <alignment vertical="center"/>
    </xf>
    <xf numFmtId="168" fontId="52" fillId="7" borderId="46" xfId="11" applyNumberFormat="1" applyFont="1" applyFill="1" applyBorder="1" applyAlignment="1">
      <alignment horizontal="right"/>
    </xf>
    <xf numFmtId="0" fontId="70" fillId="0" borderId="0" xfId="7" applyFont="1" applyAlignment="1">
      <alignment vertical="center" wrapText="1"/>
    </xf>
    <xf numFmtId="0" fontId="51" fillId="0" borderId="0" xfId="10" applyFont="1" applyAlignment="1">
      <alignment vertical="center"/>
    </xf>
    <xf numFmtId="0" fontId="51"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2" fillId="0" borderId="39" xfId="11" applyNumberFormat="1" applyFont="1" applyBorder="1" applyAlignment="1">
      <alignment horizontal="right" vertical="center"/>
    </xf>
    <xf numFmtId="3" fontId="48"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2" fillId="0" borderId="28" xfId="11" applyNumberFormat="1" applyFont="1" applyBorder="1" applyAlignment="1">
      <alignment horizontal="right" vertical="center"/>
    </xf>
    <xf numFmtId="165" fontId="75" fillId="0" borderId="0" xfId="10" applyNumberFormat="1" applyFont="1"/>
    <xf numFmtId="49" fontId="76" fillId="2" borderId="0" xfId="10" applyNumberFormat="1" applyFont="1" applyFill="1" applyAlignment="1">
      <alignment horizontal="center" vertical="center" wrapText="1"/>
    </xf>
    <xf numFmtId="0" fontId="76" fillId="2" borderId="39" xfId="10" applyFont="1" applyFill="1" applyBorder="1" applyAlignment="1">
      <alignment horizontal="left" vertical="center" wrapText="1" indent="1"/>
    </xf>
    <xf numFmtId="0" fontId="76" fillId="2" borderId="43" xfId="10" applyFont="1" applyFill="1" applyBorder="1" applyAlignment="1">
      <alignment horizontal="left" vertical="center" wrapText="1" indent="1"/>
    </xf>
    <xf numFmtId="0" fontId="76" fillId="2" borderId="43" xfId="10" applyFont="1" applyFill="1" applyBorder="1" applyAlignment="1">
      <alignment vertical="center" wrapText="1"/>
    </xf>
    <xf numFmtId="0" fontId="76" fillId="2" borderId="62" xfId="10" applyFont="1" applyFill="1" applyBorder="1" applyAlignment="1">
      <alignment horizontal="left" vertical="center" wrapText="1" indent="1"/>
    </xf>
    <xf numFmtId="0" fontId="76" fillId="2" borderId="63" xfId="10" applyFont="1" applyFill="1" applyBorder="1" applyAlignment="1">
      <alignment horizontal="left" vertical="center" wrapText="1" indent="1"/>
    </xf>
    <xf numFmtId="3" fontId="48" fillId="8" borderId="39" xfId="10" applyNumberFormat="1" applyFont="1" applyFill="1" applyBorder="1" applyAlignment="1">
      <alignment vertical="center" wrapText="1"/>
    </xf>
    <xf numFmtId="49" fontId="77" fillId="0" borderId="0" xfId="10" applyNumberFormat="1" applyFont="1" applyAlignment="1">
      <alignment horizontal="center" vertical="center" wrapText="1"/>
    </xf>
    <xf numFmtId="0" fontId="77" fillId="7" borderId="28" xfId="10" applyFont="1" applyFill="1" applyBorder="1" applyAlignment="1">
      <alignment vertical="center" wrapText="1"/>
    </xf>
    <xf numFmtId="168" fontId="47" fillId="7" borderId="39" xfId="11" applyNumberFormat="1" applyFont="1" applyFill="1" applyBorder="1" applyAlignment="1">
      <alignment horizontal="right" vertical="center"/>
    </xf>
    <xf numFmtId="164" fontId="10" fillId="0" borderId="0" xfId="10" applyNumberFormat="1"/>
    <xf numFmtId="49" fontId="78" fillId="0" borderId="0" xfId="7" applyNumberFormat="1" applyFont="1" applyAlignment="1">
      <alignment horizontal="center" vertical="center"/>
    </xf>
    <xf numFmtId="49" fontId="79" fillId="0" borderId="35" xfId="7" applyNumberFormat="1" applyFont="1" applyBorder="1" applyAlignment="1">
      <alignment horizontal="center" vertical="center" wrapText="1"/>
    </xf>
    <xf numFmtId="49" fontId="69" fillId="0" borderId="39" xfId="7" applyNumberFormat="1" applyFont="1" applyBorder="1" applyAlignment="1">
      <alignment vertical="center"/>
    </xf>
    <xf numFmtId="49" fontId="80" fillId="0" borderId="35" xfId="7" applyNumberFormat="1" applyFont="1" applyBorder="1" applyAlignment="1">
      <alignment horizontal="center" vertical="center" wrapText="1"/>
    </xf>
    <xf numFmtId="49" fontId="71" fillId="0" borderId="43" xfId="7" applyNumberFormat="1" applyFont="1" applyBorder="1" applyAlignment="1">
      <alignment vertical="center"/>
    </xf>
    <xf numFmtId="49" fontId="71" fillId="0" borderId="43" xfId="7" applyNumberFormat="1" applyFont="1" applyBorder="1" applyAlignment="1">
      <alignment horizontal="left" vertical="center" indent="1"/>
    </xf>
    <xf numFmtId="49" fontId="80" fillId="0" borderId="43" xfId="7" applyNumberFormat="1" applyFont="1" applyBorder="1" applyAlignment="1">
      <alignment horizontal="left" vertical="center" indent="1"/>
    </xf>
    <xf numFmtId="49" fontId="81" fillId="0" borderId="0" xfId="7" applyNumberFormat="1" applyFont="1" applyAlignment="1">
      <alignment vertical="center"/>
    </xf>
    <xf numFmtId="49" fontId="69" fillId="0" borderId="46" xfId="7" applyNumberFormat="1" applyFont="1" applyBorder="1" applyAlignment="1">
      <alignment vertical="center"/>
    </xf>
    <xf numFmtId="49" fontId="70" fillId="0" borderId="0" xfId="7" applyNumberFormat="1" applyFont="1" applyAlignment="1">
      <alignment horizontal="justify" vertical="center" wrapText="1"/>
    </xf>
    <xf numFmtId="0" fontId="82"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7"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3" fillId="0" borderId="0" xfId="10" applyFont="1" applyAlignment="1">
      <alignment vertical="center"/>
    </xf>
    <xf numFmtId="0" fontId="16" fillId="5" borderId="0" xfId="7" applyFill="1"/>
    <xf numFmtId="0" fontId="84"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5" fillId="5" borderId="0" xfId="7" applyFont="1" applyFill="1" applyAlignment="1">
      <alignment vertical="center" wrapText="1"/>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69" xfId="7" applyFont="1" applyFill="1" applyBorder="1" applyAlignment="1">
      <alignment vertical="center" wrapText="1"/>
    </xf>
    <xf numFmtId="0" fontId="16" fillId="5" borderId="3" xfId="7" applyFill="1" applyBorder="1" applyAlignment="1">
      <alignment vertical="center" wrapText="1"/>
    </xf>
    <xf numFmtId="168" fontId="47" fillId="0" borderId="63" xfId="11" applyNumberFormat="1" applyFont="1" applyBorder="1" applyAlignment="1">
      <alignment horizontal="right" vertical="center"/>
    </xf>
    <xf numFmtId="9" fontId="47" fillId="0" borderId="63" xfId="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9" fontId="47" fillId="0" borderId="43" xfId="1" applyFont="1" applyBorder="1" applyAlignment="1">
      <alignment horizontal="right" vertical="center"/>
    </xf>
    <xf numFmtId="0" fontId="86" fillId="5" borderId="69" xfId="7" applyFont="1" applyFill="1" applyBorder="1" applyAlignment="1">
      <alignment vertical="center" wrapText="1"/>
    </xf>
    <xf numFmtId="0" fontId="86" fillId="7" borderId="3" xfId="7" applyFont="1" applyFill="1" applyBorder="1" applyAlignment="1">
      <alignment vertical="center" wrapText="1"/>
    </xf>
    <xf numFmtId="9" fontId="47" fillId="7" borderId="43" xfId="1" applyFont="1" applyFill="1" applyBorder="1" applyAlignment="1">
      <alignment horizontal="right" vertical="center"/>
    </xf>
    <xf numFmtId="3" fontId="16" fillId="5" borderId="0" xfId="7" applyNumberFormat="1" applyFill="1" applyAlignment="1">
      <alignment wrapText="1"/>
    </xf>
    <xf numFmtId="9" fontId="85"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6" fillId="5" borderId="0" xfId="7" applyFont="1" applyFill="1" applyAlignment="1">
      <alignment vertical="center" wrapText="1"/>
    </xf>
    <xf numFmtId="0" fontId="86" fillId="7" borderId="16" xfId="7" applyFont="1" applyFill="1" applyBorder="1" applyAlignment="1">
      <alignment vertical="center" wrapText="1"/>
    </xf>
    <xf numFmtId="0" fontId="87" fillId="5" borderId="0" xfId="0" applyFont="1" applyFill="1"/>
    <xf numFmtId="0" fontId="0" fillId="5" borderId="0" xfId="0" applyFill="1"/>
    <xf numFmtId="0" fontId="88" fillId="5" borderId="0" xfId="0" applyFont="1" applyFill="1"/>
    <xf numFmtId="0" fontId="87" fillId="5" borderId="0" xfId="0" applyFont="1" applyFill="1" applyAlignment="1">
      <alignment horizontal="center" vertical="center" wrapText="1"/>
    </xf>
    <xf numFmtId="0" fontId="22" fillId="2" borderId="70" xfId="5" applyFont="1" applyFill="1" applyBorder="1" applyAlignment="1">
      <alignment horizontal="center" vertical="center" wrapText="1"/>
    </xf>
    <xf numFmtId="0" fontId="22" fillId="2" borderId="8" xfId="5" applyFont="1" applyFill="1" applyBorder="1" applyAlignment="1">
      <alignment horizontal="center" vertical="center" wrapText="1"/>
    </xf>
    <xf numFmtId="0" fontId="87" fillId="5" borderId="0" xfId="0" applyFont="1" applyFill="1" applyAlignment="1">
      <alignment horizontal="center" vertical="center"/>
    </xf>
    <xf numFmtId="0" fontId="87" fillId="5" borderId="0" xfId="0" applyFont="1" applyFill="1" applyAlignment="1">
      <alignment wrapText="1"/>
    </xf>
    <xf numFmtId="0" fontId="20" fillId="2" borderId="17" xfId="5" applyFont="1" applyFill="1" applyBorder="1" applyAlignment="1">
      <alignment horizontal="center" vertical="center" wrapText="1"/>
    </xf>
    <xf numFmtId="3" fontId="0" fillId="5" borderId="3" xfId="0" applyNumberFormat="1" applyFill="1" applyBorder="1"/>
    <xf numFmtId="0" fontId="20" fillId="2" borderId="44" xfId="5" applyFont="1" applyFill="1" applyBorder="1" applyAlignment="1">
      <alignment horizontal="center" vertical="center" wrapText="1"/>
    </xf>
    <xf numFmtId="0" fontId="87" fillId="10" borderId="21" xfId="0" applyFont="1" applyFill="1" applyBorder="1" applyAlignment="1">
      <alignment wrapText="1"/>
    </xf>
    <xf numFmtId="0" fontId="89" fillId="10" borderId="65" xfId="0" applyFont="1" applyFill="1" applyBorder="1" applyAlignment="1">
      <alignment horizontal="left" vertical="center" wrapText="1"/>
    </xf>
    <xf numFmtId="3" fontId="0" fillId="5" borderId="16" xfId="0" applyNumberFormat="1" applyFill="1" applyBorder="1"/>
    <xf numFmtId="0" fontId="87" fillId="10" borderId="23" xfId="0" applyFont="1" applyFill="1" applyBorder="1" applyAlignment="1">
      <alignment wrapText="1"/>
    </xf>
    <xf numFmtId="0" fontId="89" fillId="10" borderId="65" xfId="0" applyFont="1" applyFill="1" applyBorder="1" applyAlignment="1">
      <alignment horizontal="left" vertical="center" wrapText="1" indent="3"/>
    </xf>
    <xf numFmtId="0" fontId="89" fillId="10" borderId="76" xfId="0" applyFont="1" applyFill="1" applyBorder="1" applyAlignment="1">
      <alignment horizontal="left" vertical="center" wrapText="1"/>
    </xf>
    <xf numFmtId="3" fontId="0" fillId="5" borderId="22" xfId="0" applyNumberFormat="1" applyFill="1" applyBorder="1"/>
    <xf numFmtId="3" fontId="0" fillId="5" borderId="19" xfId="0" applyNumberFormat="1" applyFill="1" applyBorder="1"/>
    <xf numFmtId="3" fontId="0" fillId="5" borderId="51" xfId="0" applyNumberFormat="1" applyFill="1" applyBorder="1"/>
    <xf numFmtId="3" fontId="0" fillId="5" borderId="52" xfId="0" applyNumberFormat="1" applyFill="1" applyBorder="1"/>
    <xf numFmtId="3" fontId="0" fillId="5" borderId="8" xfId="0" applyNumberFormat="1" applyFill="1" applyBorder="1"/>
    <xf numFmtId="3" fontId="0" fillId="5" borderId="74" xfId="0" applyNumberFormat="1" applyFill="1" applyBorder="1"/>
    <xf numFmtId="0" fontId="87" fillId="10" borderId="0" xfId="0" applyFont="1" applyFill="1"/>
    <xf numFmtId="0" fontId="79" fillId="0" borderId="0" xfId="7" applyFont="1" applyAlignment="1">
      <alignment vertical="center"/>
    </xf>
    <xf numFmtId="0" fontId="90" fillId="0" borderId="0" xfId="7" applyFont="1" applyAlignment="1">
      <alignment vertical="center"/>
    </xf>
    <xf numFmtId="0" fontId="17" fillId="0" borderId="0" xfId="7" applyFont="1"/>
    <xf numFmtId="0" fontId="80" fillId="0" borderId="0" xfId="7" applyFont="1" applyAlignment="1">
      <alignment vertical="center"/>
    </xf>
    <xf numFmtId="0" fontId="91" fillId="0" borderId="0" xfId="7" applyFont="1" applyAlignment="1">
      <alignment vertical="center"/>
    </xf>
    <xf numFmtId="0" fontId="15" fillId="5" borderId="32" xfId="7" applyFont="1" applyFill="1" applyBorder="1" applyAlignment="1">
      <alignment horizontal="center" vertical="center" wrapText="1"/>
    </xf>
    <xf numFmtId="0" fontId="15" fillId="5" borderId="77" xfId="7" applyFont="1" applyFill="1" applyBorder="1" applyAlignment="1">
      <alignment horizontal="center" vertical="center"/>
    </xf>
    <xf numFmtId="0" fontId="15" fillId="5" borderId="78" xfId="7" applyFont="1" applyFill="1" applyBorder="1" applyAlignment="1">
      <alignment horizontal="center" vertical="center"/>
    </xf>
    <xf numFmtId="0" fontId="21" fillId="5" borderId="79" xfId="7" applyFont="1" applyFill="1" applyBorder="1" applyAlignment="1">
      <alignment horizontal="center" vertical="center"/>
    </xf>
    <xf numFmtId="0" fontId="15" fillId="5" borderId="80" xfId="7" applyFont="1" applyFill="1" applyBorder="1" applyAlignment="1">
      <alignment vertical="center"/>
    </xf>
    <xf numFmtId="165" fontId="15" fillId="5" borderId="81" xfId="6" applyNumberFormat="1" applyFont="1" applyFill="1" applyBorder="1" applyAlignment="1">
      <alignment horizontal="center" vertical="center"/>
    </xf>
    <xf numFmtId="43" fontId="11" fillId="5" borderId="79" xfId="12" applyFont="1" applyFill="1" applyBorder="1" applyAlignment="1">
      <alignment horizontal="center" vertical="center"/>
    </xf>
    <xf numFmtId="0" fontId="21" fillId="5" borderId="43" xfId="7" applyFont="1" applyFill="1" applyBorder="1" applyAlignment="1">
      <alignment horizontal="center" vertical="center"/>
    </xf>
    <xf numFmtId="0" fontId="15" fillId="5" borderId="83" xfId="7" applyFont="1" applyFill="1" applyBorder="1" applyAlignment="1">
      <alignment vertical="center"/>
    </xf>
    <xf numFmtId="43" fontId="63" fillId="4" borderId="84" xfId="12" applyFont="1" applyFill="1" applyBorder="1" applyAlignment="1">
      <alignment vertical="center"/>
    </xf>
    <xf numFmtId="43" fontId="11" fillId="5" borderId="43" xfId="12" applyFont="1" applyFill="1" applyBorder="1" applyAlignment="1">
      <alignment horizontal="center" vertical="center"/>
    </xf>
    <xf numFmtId="0" fontId="22" fillId="5" borderId="43" xfId="7" applyFont="1" applyFill="1" applyBorder="1" applyAlignment="1">
      <alignment horizontal="center" vertical="center"/>
    </xf>
    <xf numFmtId="43" fontId="11" fillId="5" borderId="84" xfId="12" applyFont="1" applyFill="1" applyBorder="1" applyAlignment="1">
      <alignment horizontal="center" vertical="center"/>
    </xf>
    <xf numFmtId="43" fontId="11" fillId="0" borderId="84" xfId="12" applyFont="1" applyBorder="1" applyAlignment="1">
      <alignment horizontal="center" vertical="center"/>
    </xf>
    <xf numFmtId="43" fontId="11" fillId="0" borderId="43" xfId="12" applyFont="1" applyBorder="1" applyAlignment="1">
      <alignment horizontal="center" vertical="center"/>
    </xf>
    <xf numFmtId="0" fontId="21" fillId="5" borderId="46" xfId="7" applyFont="1" applyFill="1" applyBorder="1" applyAlignment="1">
      <alignment horizontal="center" vertical="center"/>
    </xf>
    <xf numFmtId="0" fontId="15" fillId="5" borderId="86" xfId="7" applyFont="1" applyFill="1" applyBorder="1" applyAlignment="1">
      <alignment vertical="center"/>
    </xf>
    <xf numFmtId="0" fontId="21" fillId="5" borderId="87" xfId="7" applyFont="1" applyFill="1" applyBorder="1" applyAlignment="1">
      <alignment horizontal="center" vertical="center"/>
    </xf>
    <xf numFmtId="0" fontId="21" fillId="5" borderId="88" xfId="7" applyFont="1" applyFill="1" applyBorder="1" applyAlignment="1">
      <alignment vertical="center"/>
    </xf>
    <xf numFmtId="43" fontId="11" fillId="0" borderId="89" xfId="12" applyFont="1" applyBorder="1" applyAlignment="1">
      <alignment horizontal="center" vertical="center"/>
    </xf>
    <xf numFmtId="43" fontId="11" fillId="0" borderId="90" xfId="12" applyFont="1" applyBorder="1" applyAlignment="1">
      <alignment horizontal="center" vertical="center"/>
    </xf>
    <xf numFmtId="0" fontId="92" fillId="5" borderId="0" xfId="0" applyFont="1" applyFill="1" applyAlignment="1">
      <alignment vertical="center" wrapText="1"/>
    </xf>
    <xf numFmtId="0" fontId="92" fillId="5" borderId="0" xfId="0" applyFont="1" applyFill="1" applyAlignment="1">
      <alignment horizontal="center" vertical="center" wrapText="1"/>
    </xf>
    <xf numFmtId="0" fontId="22" fillId="2" borderId="37" xfId="5" applyFont="1" applyFill="1" applyBorder="1" applyAlignment="1">
      <alignment horizontal="center" vertical="center" wrapText="1"/>
    </xf>
    <xf numFmtId="0" fontId="22" fillId="2" borderId="38" xfId="5" applyFont="1" applyFill="1" applyBorder="1" applyAlignment="1">
      <alignment horizontal="center" vertical="center" wrapText="1"/>
    </xf>
    <xf numFmtId="0" fontId="22" fillId="2" borderId="21" xfId="5" applyFont="1" applyFill="1" applyBorder="1" applyAlignment="1">
      <alignment horizontal="center" vertical="center" wrapText="1"/>
    </xf>
    <xf numFmtId="0" fontId="22" fillId="2" borderId="19" xfId="5" applyFont="1" applyFill="1" applyBorder="1" applyAlignment="1">
      <alignment horizontal="center" vertical="center" wrapText="1"/>
    </xf>
    <xf numFmtId="0" fontId="20" fillId="2" borderId="51" xfId="5" applyFont="1" applyFill="1" applyBorder="1" applyAlignment="1">
      <alignment horizontal="left" vertical="center" wrapText="1"/>
    </xf>
    <xf numFmtId="0" fontId="22" fillId="2" borderId="8" xfId="5" applyFont="1" applyFill="1" applyBorder="1" applyAlignment="1">
      <alignment horizontal="left" vertical="center" wrapText="1"/>
    </xf>
    <xf numFmtId="3" fontId="20" fillId="2" borderId="51" xfId="5" applyNumberFormat="1" applyFont="1" applyFill="1" applyBorder="1" applyAlignment="1">
      <alignment horizontal="right" vertical="center" wrapText="1"/>
    </xf>
    <xf numFmtId="0" fontId="20" fillId="2" borderId="11" xfId="5" applyFont="1" applyFill="1" applyBorder="1" applyAlignment="1">
      <alignment horizontal="left" vertical="center" wrapText="1"/>
    </xf>
    <xf numFmtId="0" fontId="76" fillId="2" borderId="13" xfId="5" applyFont="1" applyFill="1" applyBorder="1" applyAlignment="1">
      <alignment horizontal="left" vertical="center" wrapText="1"/>
    </xf>
    <xf numFmtId="3" fontId="20" fillId="2" borderId="60" xfId="5" applyNumberFormat="1" applyFont="1" applyFill="1" applyBorder="1" applyAlignment="1">
      <alignment horizontal="right" vertical="center" wrapText="1"/>
    </xf>
    <xf numFmtId="3" fontId="20" fillId="2" borderId="92" xfId="5" applyNumberFormat="1" applyFont="1" applyFill="1" applyBorder="1" applyAlignment="1">
      <alignment horizontal="right" vertical="center" wrapText="1"/>
    </xf>
    <xf numFmtId="0" fontId="20" fillId="2" borderId="15" xfId="5" applyFont="1" applyFill="1" applyBorder="1" applyAlignment="1">
      <alignment horizontal="left" vertical="center" wrapText="1"/>
    </xf>
    <xf numFmtId="0" fontId="76" fillId="2" borderId="17" xfId="5" applyFont="1" applyFill="1" applyBorder="1" applyAlignment="1">
      <alignment horizontal="left" vertical="center" wrapText="1"/>
    </xf>
    <xf numFmtId="3" fontId="20" fillId="2" borderId="15" xfId="5" applyNumberFormat="1" applyFont="1" applyFill="1" applyBorder="1" applyAlignment="1">
      <alignment horizontal="right" vertical="center" wrapText="1"/>
    </xf>
    <xf numFmtId="3" fontId="20" fillId="2" borderId="16" xfId="5" applyNumberFormat="1" applyFont="1" applyFill="1" applyBorder="1" applyAlignment="1">
      <alignment horizontal="right" vertical="center" wrapText="1"/>
    </xf>
    <xf numFmtId="0" fontId="20" fillId="2" borderId="21" xfId="5" applyFont="1" applyFill="1" applyBorder="1" applyAlignment="1">
      <alignment horizontal="left" vertical="center" wrapText="1"/>
    </xf>
    <xf numFmtId="0" fontId="76" fillId="2" borderId="50" xfId="5" applyFont="1" applyFill="1" applyBorder="1" applyAlignment="1">
      <alignment horizontal="left" vertical="center" wrapText="1"/>
    </xf>
    <xf numFmtId="3" fontId="20" fillId="2" borderId="71" xfId="5" applyNumberFormat="1" applyFont="1" applyFill="1" applyBorder="1" applyAlignment="1">
      <alignment horizontal="right" vertical="center" wrapText="1"/>
    </xf>
    <xf numFmtId="3" fontId="20" fillId="2" borderId="10" xfId="5" applyNumberFormat="1" applyFont="1" applyFill="1" applyBorder="1" applyAlignment="1">
      <alignment horizontal="right" vertical="center" wrapText="1"/>
    </xf>
    <xf numFmtId="3" fontId="20" fillId="2" borderId="8" xfId="5" applyNumberFormat="1" applyFont="1" applyFill="1" applyBorder="1" applyAlignment="1">
      <alignment horizontal="right" vertical="center" wrapText="1"/>
    </xf>
    <xf numFmtId="0" fontId="76" fillId="2" borderId="14" xfId="5" applyFont="1" applyFill="1" applyBorder="1" applyAlignment="1">
      <alignment horizontal="left" vertical="center" wrapText="1"/>
    </xf>
    <xf numFmtId="3" fontId="20" fillId="2" borderId="11" xfId="5" applyNumberFormat="1" applyFont="1" applyFill="1" applyBorder="1" applyAlignment="1">
      <alignment horizontal="right" vertical="center" wrapText="1"/>
    </xf>
    <xf numFmtId="3" fontId="20" fillId="2" borderId="14" xfId="5" applyNumberFormat="1" applyFont="1" applyFill="1" applyBorder="1" applyAlignment="1">
      <alignment horizontal="right" vertical="center" wrapText="1"/>
    </xf>
    <xf numFmtId="0" fontId="76" fillId="2" borderId="16" xfId="5" applyFont="1" applyFill="1" applyBorder="1" applyAlignment="1">
      <alignment horizontal="left" vertical="center" wrapText="1"/>
    </xf>
    <xf numFmtId="0" fontId="76" fillId="2" borderId="19" xfId="5" applyFont="1" applyFill="1" applyBorder="1" applyAlignment="1">
      <alignment horizontal="left" vertical="center" wrapText="1"/>
    </xf>
    <xf numFmtId="3" fontId="20" fillId="2" borderId="21" xfId="5" applyNumberFormat="1" applyFont="1" applyFill="1" applyBorder="1" applyAlignment="1">
      <alignment horizontal="right" vertical="center" wrapText="1"/>
    </xf>
    <xf numFmtId="3" fontId="20" fillId="2" borderId="19" xfId="5" applyNumberFormat="1" applyFont="1" applyFill="1" applyBorder="1" applyAlignment="1">
      <alignment horizontal="right" vertical="center" wrapText="1"/>
    </xf>
    <xf numFmtId="0" fontId="22" fillId="2" borderId="51" xfId="5" applyFont="1" applyFill="1" applyBorder="1" applyAlignment="1">
      <alignment horizontal="left" vertical="center" wrapText="1"/>
    </xf>
    <xf numFmtId="0" fontId="20" fillId="0" borderId="0" xfId="7" applyFont="1"/>
    <xf numFmtId="0" fontId="93" fillId="5" borderId="65" xfId="7" applyFont="1" applyFill="1" applyBorder="1" applyAlignment="1">
      <alignment horizontal="center" vertical="center" wrapText="1"/>
    </xf>
    <xf numFmtId="0" fontId="93" fillId="5" borderId="24" xfId="7" applyFont="1" applyFill="1" applyBorder="1" applyAlignment="1">
      <alignment horizontal="center" vertical="center" wrapText="1"/>
    </xf>
    <xf numFmtId="0" fontId="93" fillId="5" borderId="50" xfId="7" applyFont="1" applyFill="1" applyBorder="1" applyAlignment="1">
      <alignment horizontal="center" vertical="center" wrapText="1"/>
    </xf>
    <xf numFmtId="0" fontId="93" fillId="5" borderId="3" xfId="7" applyFont="1" applyFill="1" applyBorder="1" applyAlignment="1">
      <alignment horizontal="center" vertical="center" wrapText="1"/>
    </xf>
    <xf numFmtId="0" fontId="93" fillId="0" borderId="3" xfId="7" applyFont="1" applyBorder="1" applyAlignment="1">
      <alignment horizontal="center" vertical="center" wrapText="1"/>
    </xf>
    <xf numFmtId="0" fontId="20" fillId="0" borderId="3" xfId="7" applyFont="1" applyBorder="1"/>
    <xf numFmtId="0" fontId="93" fillId="0" borderId="3" xfId="7" applyFont="1" applyBorder="1" applyAlignment="1">
      <alignment vertical="center" wrapText="1"/>
    </xf>
    <xf numFmtId="165" fontId="15" fillId="0" borderId="3" xfId="6" applyNumberFormat="1" applyFont="1" applyBorder="1" applyAlignment="1">
      <alignment horizontal="center" vertical="center" wrapText="1"/>
    </xf>
    <xf numFmtId="0" fontId="93" fillId="0" borderId="17" xfId="7" applyFont="1" applyBorder="1" applyAlignment="1">
      <alignment vertical="center" wrapText="1"/>
    </xf>
    <xf numFmtId="10" fontId="15" fillId="0" borderId="3" xfId="13" applyNumberFormat="1" applyFont="1" applyBorder="1" applyAlignment="1">
      <alignment horizontal="right" vertical="center" wrapText="1"/>
    </xf>
    <xf numFmtId="10" fontId="15" fillId="0" borderId="3" xfId="13" applyNumberFormat="1" applyFont="1" applyBorder="1" applyAlignment="1">
      <alignment horizontal="center" vertical="center" wrapText="1"/>
    </xf>
    <xf numFmtId="0" fontId="11" fillId="5" borderId="49" xfId="7" applyFont="1" applyFill="1" applyBorder="1" applyAlignment="1">
      <alignment horizontal="center" vertical="center" wrapText="1"/>
    </xf>
    <xf numFmtId="10" fontId="11" fillId="5" borderId="49" xfId="7" applyNumberFormat="1" applyFont="1" applyFill="1" applyBorder="1" applyAlignment="1">
      <alignment horizontal="center" vertical="center" wrapText="1"/>
    </xf>
    <xf numFmtId="0" fontId="11" fillId="0" borderId="49" xfId="7" applyFont="1" applyBorder="1" applyAlignment="1">
      <alignment horizontal="center" vertical="center" wrapText="1"/>
    </xf>
    <xf numFmtId="0" fontId="76" fillId="0" borderId="3" xfId="7" applyFont="1" applyBorder="1"/>
    <xf numFmtId="0" fontId="96" fillId="0" borderId="3" xfId="7" applyFont="1" applyBorder="1" applyAlignment="1">
      <alignment vertical="center" wrapText="1"/>
    </xf>
    <xf numFmtId="0" fontId="10" fillId="0" borderId="0" xfId="7" applyFont="1"/>
    <xf numFmtId="0" fontId="21" fillId="5" borderId="0" xfId="7" applyFont="1" applyFill="1" applyAlignment="1">
      <alignment vertical="center"/>
    </xf>
    <xf numFmtId="0" fontId="20" fillId="5" borderId="0" xfId="7" applyFont="1" applyFill="1"/>
    <xf numFmtId="0" fontId="15" fillId="5" borderId="0" xfId="7" applyFont="1" applyFill="1" applyAlignment="1">
      <alignment vertical="center"/>
    </xf>
    <xf numFmtId="0" fontId="15" fillId="5" borderId="93" xfId="7" applyFont="1" applyFill="1" applyBorder="1" applyAlignment="1">
      <alignment vertical="center"/>
    </xf>
    <xf numFmtId="0" fontId="15" fillId="5" borderId="94" xfId="7" applyFont="1" applyFill="1" applyBorder="1" applyAlignment="1">
      <alignment vertical="center"/>
    </xf>
    <xf numFmtId="0" fontId="15" fillId="5" borderId="95" xfId="7" applyFont="1" applyFill="1" applyBorder="1" applyAlignment="1">
      <alignment vertical="center" wrapText="1"/>
    </xf>
    <xf numFmtId="0" fontId="15" fillId="5" borderId="58" xfId="7" applyFont="1" applyFill="1" applyBorder="1" applyAlignment="1">
      <alignment vertical="center"/>
    </xf>
    <xf numFmtId="0" fontId="21" fillId="0" borderId="96" xfId="7" applyFont="1" applyBorder="1" applyAlignment="1">
      <alignment horizontal="center" vertical="center"/>
    </xf>
    <xf numFmtId="0" fontId="21" fillId="0" borderId="77" xfId="7" applyFont="1" applyBorder="1" applyAlignment="1">
      <alignment vertical="center" wrapText="1"/>
    </xf>
    <xf numFmtId="165" fontId="21" fillId="0" borderId="97" xfId="6" applyNumberFormat="1" applyFont="1" applyBorder="1" applyAlignment="1">
      <alignment horizontal="center" vertical="center"/>
    </xf>
    <xf numFmtId="165" fontId="21" fillId="0" borderId="98" xfId="6" applyNumberFormat="1" applyFont="1" applyBorder="1" applyAlignment="1">
      <alignment horizontal="center" vertical="center"/>
    </xf>
    <xf numFmtId="0" fontId="15" fillId="0" borderId="88" xfId="7" applyFont="1" applyBorder="1" applyAlignment="1">
      <alignment vertical="center" wrapText="1"/>
    </xf>
    <xf numFmtId="165" fontId="15" fillId="0" borderId="99" xfId="6" applyNumberFormat="1" applyFont="1" applyBorder="1" applyAlignment="1">
      <alignment horizontal="center" vertical="center"/>
    </xf>
    <xf numFmtId="165" fontId="15" fillId="0" borderId="98" xfId="6" applyNumberFormat="1" applyFont="1" applyBorder="1" applyAlignment="1">
      <alignment horizontal="center" vertical="center"/>
    </xf>
    <xf numFmtId="0" fontId="22" fillId="0" borderId="28" xfId="7" applyFont="1" applyBorder="1" applyAlignment="1">
      <alignment horizontal="center" vertical="center"/>
    </xf>
    <xf numFmtId="0" fontId="21" fillId="0" borderId="88" xfId="7" applyFont="1" applyBorder="1" applyAlignment="1">
      <alignment vertical="center" wrapText="1"/>
    </xf>
    <xf numFmtId="165" fontId="21" fillId="0" borderId="77" xfId="6" applyNumberFormat="1" applyFont="1" applyBorder="1" applyAlignment="1">
      <alignment horizontal="center" vertical="center"/>
    </xf>
    <xf numFmtId="0" fontId="14" fillId="0" borderId="36" xfId="7" applyFont="1" applyBorder="1" applyAlignment="1">
      <alignment horizontal="center" vertical="center" wrapText="1"/>
    </xf>
    <xf numFmtId="0" fontId="14" fillId="0" borderId="28" xfId="7" applyFont="1" applyBorder="1" applyAlignment="1">
      <alignment horizontal="center" vertical="center" wrapText="1"/>
    </xf>
    <xf numFmtId="0" fontId="11" fillId="0" borderId="28" xfId="7" applyFont="1" applyBorder="1" applyAlignment="1">
      <alignment horizontal="center" vertical="center"/>
    </xf>
    <xf numFmtId="0" fontId="11" fillId="0" borderId="28" xfId="7" applyFont="1" applyBorder="1" applyAlignment="1">
      <alignment horizontal="center"/>
    </xf>
    <xf numFmtId="0" fontId="11" fillId="0" borderId="28" xfId="7" applyFont="1" applyBorder="1" applyAlignment="1">
      <alignment horizontal="left" vertical="center"/>
    </xf>
    <xf numFmtId="0" fontId="11" fillId="0" borderId="37" xfId="13" applyNumberFormat="1" applyFont="1" applyFill="1" applyBorder="1" applyAlignment="1">
      <alignment horizontal="center" vertical="center"/>
    </xf>
    <xf numFmtId="0" fontId="11" fillId="0" borderId="100" xfId="7" applyFont="1" applyBorder="1" applyAlignment="1">
      <alignment horizontal="center" vertical="center"/>
    </xf>
    <xf numFmtId="10" fontId="11" fillId="0" borderId="53" xfId="13" applyNumberFormat="1" applyFont="1" applyFill="1" applyBorder="1" applyAlignment="1">
      <alignment horizontal="center" vertical="center"/>
    </xf>
    <xf numFmtId="10" fontId="11" fillId="0" borderId="38" xfId="13" applyNumberFormat="1" applyFont="1" applyFill="1" applyBorder="1" applyAlignment="1">
      <alignment horizontal="center" vertical="center"/>
    </xf>
    <xf numFmtId="0" fontId="11" fillId="0" borderId="49" xfId="7" applyFont="1" applyBorder="1" applyAlignment="1">
      <alignment horizontal="center" vertical="center"/>
    </xf>
    <xf numFmtId="10" fontId="11" fillId="0" borderId="3" xfId="13" applyNumberFormat="1" applyFont="1" applyFill="1" applyBorder="1" applyAlignment="1">
      <alignment horizontal="center" vertical="center"/>
    </xf>
    <xf numFmtId="10" fontId="11" fillId="0" borderId="16" xfId="13" applyNumberFormat="1" applyFont="1" applyFill="1" applyBorder="1" applyAlignment="1">
      <alignment horizontal="center" vertical="center"/>
    </xf>
    <xf numFmtId="0" fontId="11" fillId="0" borderId="101" xfId="7" applyFont="1" applyBorder="1" applyAlignment="1">
      <alignment horizontal="center" vertical="center"/>
    </xf>
    <xf numFmtId="10" fontId="11" fillId="0" borderId="26" xfId="13" applyNumberFormat="1" applyFont="1" applyFill="1" applyBorder="1" applyAlignment="1">
      <alignment horizontal="center" vertical="center"/>
    </xf>
    <xf numFmtId="10" fontId="11" fillId="0" borderId="18" xfId="13" applyNumberFormat="1" applyFont="1" applyFill="1" applyBorder="1" applyAlignment="1">
      <alignment horizontal="center" vertical="center"/>
    </xf>
    <xf numFmtId="0" fontId="97" fillId="5" borderId="0" xfId="0" applyFont="1" applyFill="1"/>
    <xf numFmtId="0" fontId="97" fillId="5" borderId="0" xfId="0" applyFont="1" applyFill="1" applyAlignment="1">
      <alignment vertical="center"/>
    </xf>
    <xf numFmtId="0" fontId="98" fillId="5" borderId="0" xfId="0" applyFont="1" applyFill="1"/>
    <xf numFmtId="0" fontId="21" fillId="5" borderId="99" xfId="0" applyFont="1" applyFill="1" applyBorder="1" applyAlignment="1">
      <alignment horizontal="center" vertical="center" wrapText="1"/>
    </xf>
    <xf numFmtId="0" fontId="21" fillId="5" borderId="102" xfId="0" applyFont="1" applyFill="1" applyBorder="1" applyAlignment="1">
      <alignment horizontal="center" vertical="center" wrapText="1"/>
    </xf>
    <xf numFmtId="0" fontId="21" fillId="5" borderId="95" xfId="0" applyFont="1" applyFill="1" applyBorder="1" applyAlignment="1">
      <alignment horizontal="center" vertical="center" wrapText="1"/>
    </xf>
    <xf numFmtId="0" fontId="21" fillId="5" borderId="98"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58" xfId="0" applyFont="1" applyFill="1" applyBorder="1" applyAlignment="1">
      <alignment horizontal="center" vertical="center" wrapText="1"/>
    </xf>
    <xf numFmtId="0" fontId="99" fillId="5" borderId="53" xfId="0" applyFont="1" applyFill="1" applyBorder="1" applyAlignment="1">
      <alignment vertical="center" wrapText="1"/>
    </xf>
    <xf numFmtId="3" fontId="87" fillId="5" borderId="53" xfId="0" applyNumberFormat="1" applyFont="1" applyFill="1" applyBorder="1" applyAlignment="1">
      <alignment horizontal="right" vertical="center" wrapText="1"/>
    </xf>
    <xf numFmtId="9" fontId="87" fillId="5" borderId="53" xfId="0" applyNumberFormat="1" applyFont="1" applyFill="1" applyBorder="1" applyAlignment="1">
      <alignment horizontal="right" vertical="center" wrapText="1"/>
    </xf>
    <xf numFmtId="3" fontId="87" fillId="5" borderId="38" xfId="0" applyNumberFormat="1" applyFont="1" applyFill="1" applyBorder="1" applyAlignment="1">
      <alignment horizontal="right" vertical="center" wrapText="1"/>
    </xf>
    <xf numFmtId="0" fontId="99" fillId="5" borderId="63" xfId="0" applyFont="1" applyFill="1" applyBorder="1" applyAlignment="1">
      <alignment vertical="center" wrapText="1"/>
    </xf>
    <xf numFmtId="3" fontId="97" fillId="5" borderId="100" xfId="0" applyNumberFormat="1" applyFont="1" applyFill="1" applyBorder="1" applyAlignment="1">
      <alignment horizontal="right" vertical="center" wrapText="1"/>
    </xf>
    <xf numFmtId="3" fontId="97" fillId="5" borderId="53" xfId="0" applyNumberFormat="1" applyFont="1" applyFill="1" applyBorder="1" applyAlignment="1">
      <alignment horizontal="right" vertical="center" wrapText="1"/>
    </xf>
    <xf numFmtId="9" fontId="97" fillId="5" borderId="53" xfId="0" applyNumberFormat="1" applyFont="1" applyFill="1" applyBorder="1" applyAlignment="1">
      <alignment horizontal="right" wrapText="1"/>
    </xf>
    <xf numFmtId="3" fontId="97" fillId="5" borderId="38" xfId="0" applyNumberFormat="1" applyFont="1" applyFill="1" applyBorder="1" applyAlignment="1">
      <alignment horizontal="right" vertical="center" wrapText="1"/>
    </xf>
    <xf numFmtId="0" fontId="99" fillId="5" borderId="3" xfId="0" applyFont="1" applyFill="1" applyBorder="1" applyAlignment="1">
      <alignment vertical="center" wrapText="1"/>
    </xf>
    <xf numFmtId="3" fontId="87" fillId="5" borderId="3" xfId="0" applyNumberFormat="1" applyFont="1" applyFill="1" applyBorder="1" applyAlignment="1">
      <alignment horizontal="right" vertical="center" wrapText="1"/>
    </xf>
    <xf numFmtId="9" fontId="87" fillId="5" borderId="3" xfId="0" applyNumberFormat="1" applyFont="1" applyFill="1" applyBorder="1" applyAlignment="1">
      <alignment horizontal="right" vertical="center" wrapText="1"/>
    </xf>
    <xf numFmtId="3" fontId="87" fillId="5" borderId="16" xfId="0" applyNumberFormat="1" applyFont="1" applyFill="1" applyBorder="1" applyAlignment="1">
      <alignment horizontal="right" vertical="center" wrapText="1"/>
    </xf>
    <xf numFmtId="0" fontId="99" fillId="5" borderId="43" xfId="0" applyFont="1" applyFill="1" applyBorder="1" applyAlignment="1">
      <alignment vertical="center" wrapText="1"/>
    </xf>
    <xf numFmtId="3" fontId="97" fillId="5" borderId="49" xfId="0" applyNumberFormat="1" applyFont="1" applyFill="1" applyBorder="1" applyAlignment="1">
      <alignment horizontal="right" vertical="center" wrapText="1"/>
    </xf>
    <xf numFmtId="3" fontId="97" fillId="5" borderId="3" xfId="0" applyNumberFormat="1" applyFont="1" applyFill="1" applyBorder="1" applyAlignment="1">
      <alignment horizontal="right" vertical="center" wrapText="1"/>
    </xf>
    <xf numFmtId="9" fontId="97" fillId="5" borderId="3" xfId="0" applyNumberFormat="1" applyFont="1" applyFill="1" applyBorder="1" applyAlignment="1">
      <alignment horizontal="right" wrapText="1"/>
    </xf>
    <xf numFmtId="3" fontId="97" fillId="5" borderId="16" xfId="0" applyNumberFormat="1" applyFont="1" applyFill="1" applyBorder="1" applyAlignment="1">
      <alignment horizontal="right" vertical="center" wrapText="1"/>
    </xf>
    <xf numFmtId="0" fontId="99" fillId="5" borderId="62" xfId="0" applyFont="1" applyFill="1" applyBorder="1" applyAlignment="1">
      <alignment vertical="center" wrapText="1"/>
    </xf>
    <xf numFmtId="3" fontId="97" fillId="5" borderId="73" xfId="0" applyNumberFormat="1" applyFont="1" applyFill="1" applyBorder="1" applyAlignment="1">
      <alignment horizontal="right" vertical="center" wrapText="1"/>
    </xf>
    <xf numFmtId="3" fontId="97" fillId="5" borderId="22" xfId="0" applyNumberFormat="1" applyFont="1" applyFill="1" applyBorder="1" applyAlignment="1">
      <alignment horizontal="right" vertical="center" wrapText="1"/>
    </xf>
    <xf numFmtId="9" fontId="97" fillId="5" borderId="22" xfId="0" applyNumberFormat="1" applyFont="1" applyFill="1" applyBorder="1" applyAlignment="1">
      <alignment horizontal="right" wrapText="1"/>
    </xf>
    <xf numFmtId="3" fontId="97" fillId="5" borderId="19" xfId="0" applyNumberFormat="1" applyFont="1" applyFill="1" applyBorder="1" applyAlignment="1">
      <alignment horizontal="right" vertical="center" wrapText="1"/>
    </xf>
    <xf numFmtId="0" fontId="21" fillId="5" borderId="28" xfId="0" applyFont="1" applyFill="1" applyBorder="1" applyAlignment="1">
      <alignment vertical="center" wrapText="1"/>
    </xf>
    <xf numFmtId="3" fontId="97" fillId="5" borderId="74" xfId="0" applyNumberFormat="1" applyFont="1" applyFill="1" applyBorder="1" applyAlignment="1">
      <alignment horizontal="right" vertical="center" wrapText="1"/>
    </xf>
    <xf numFmtId="3" fontId="97" fillId="5" borderId="52" xfId="0" applyNumberFormat="1" applyFont="1" applyFill="1" applyBorder="1" applyAlignment="1">
      <alignment horizontal="right" vertical="center" wrapText="1"/>
    </xf>
    <xf numFmtId="0" fontId="97" fillId="5" borderId="52" xfId="0" applyFont="1" applyFill="1" applyBorder="1" applyAlignment="1">
      <alignment horizontal="right" wrapText="1"/>
    </xf>
    <xf numFmtId="3" fontId="97" fillId="5" borderId="8" xfId="0" applyNumberFormat="1" applyFont="1" applyFill="1" applyBorder="1" applyAlignment="1">
      <alignment horizontal="right" vertical="center" wrapText="1"/>
    </xf>
    <xf numFmtId="0" fontId="87" fillId="5" borderId="3" xfId="0" applyFont="1" applyFill="1" applyBorder="1" applyAlignment="1">
      <alignment horizontal="right" vertical="center" wrapText="1"/>
    </xf>
    <xf numFmtId="0" fontId="99" fillId="5" borderId="22" xfId="0" applyFont="1" applyFill="1" applyBorder="1" applyAlignment="1">
      <alignment vertical="center" wrapText="1"/>
    </xf>
    <xf numFmtId="3" fontId="87" fillId="5" borderId="22" xfId="0" applyNumberFormat="1" applyFont="1" applyFill="1" applyBorder="1" applyAlignment="1">
      <alignment horizontal="right" vertical="center" wrapText="1"/>
    </xf>
    <xf numFmtId="0" fontId="87" fillId="5" borderId="22" xfId="0" applyFont="1" applyFill="1" applyBorder="1" applyAlignment="1">
      <alignment horizontal="right" vertical="center" wrapText="1"/>
    </xf>
    <xf numFmtId="3" fontId="87" fillId="5" borderId="19" xfId="0" applyNumberFormat="1" applyFont="1" applyFill="1" applyBorder="1" applyAlignment="1">
      <alignment horizontal="right" vertical="center" wrapText="1"/>
    </xf>
    <xf numFmtId="0" fontId="99" fillId="0" borderId="53" xfId="0" applyFont="1" applyBorder="1" applyAlignment="1">
      <alignment vertical="center" wrapText="1"/>
    </xf>
    <xf numFmtId="0" fontId="87" fillId="5" borderId="53" xfId="0" applyFont="1" applyFill="1" applyBorder="1" applyAlignment="1">
      <alignment horizontal="right" vertical="center" wrapText="1"/>
    </xf>
    <xf numFmtId="0" fontId="99" fillId="0" borderId="26" xfId="0" applyFont="1" applyBorder="1" applyAlignment="1">
      <alignment vertical="center" wrapText="1"/>
    </xf>
    <xf numFmtId="3" fontId="87" fillId="5" borderId="26" xfId="0" applyNumberFormat="1" applyFont="1" applyFill="1" applyBorder="1" applyAlignment="1">
      <alignment horizontal="right" vertical="center" wrapText="1"/>
    </xf>
    <xf numFmtId="0" fontId="87" fillId="5" borderId="26" xfId="0" applyFont="1" applyFill="1" applyBorder="1" applyAlignment="1">
      <alignment horizontal="right" vertical="center" wrapText="1"/>
    </xf>
    <xf numFmtId="3" fontId="87" fillId="5" borderId="18" xfId="0" applyNumberFormat="1" applyFont="1" applyFill="1" applyBorder="1" applyAlignment="1">
      <alignment horizontal="right" vertical="center" wrapText="1"/>
    </xf>
    <xf numFmtId="3" fontId="100" fillId="5" borderId="53" xfId="0" applyNumberFormat="1" applyFont="1" applyFill="1" applyBorder="1" applyAlignment="1">
      <alignment horizontal="right" vertical="center" wrapText="1"/>
    </xf>
    <xf numFmtId="9" fontId="100" fillId="5" borderId="53" xfId="0" applyNumberFormat="1" applyFont="1" applyFill="1" applyBorder="1" applyAlignment="1">
      <alignment horizontal="right" vertical="center" wrapText="1"/>
    </xf>
    <xf numFmtId="3" fontId="100" fillId="5" borderId="38" xfId="0" applyNumberFormat="1" applyFont="1" applyFill="1" applyBorder="1" applyAlignment="1">
      <alignment horizontal="right" vertical="center" wrapText="1"/>
    </xf>
    <xf numFmtId="3" fontId="100" fillId="5" borderId="3" xfId="0" applyNumberFormat="1" applyFont="1" applyFill="1" applyBorder="1" applyAlignment="1">
      <alignment horizontal="right" vertical="center" wrapText="1"/>
    </xf>
    <xf numFmtId="9" fontId="100" fillId="5" borderId="3" xfId="0" applyNumberFormat="1" applyFont="1" applyFill="1" applyBorder="1" applyAlignment="1">
      <alignment horizontal="right" vertical="center" wrapText="1"/>
    </xf>
    <xf numFmtId="3" fontId="100" fillId="5" borderId="16" xfId="0" applyNumberFormat="1" applyFont="1" applyFill="1" applyBorder="1" applyAlignment="1">
      <alignment horizontal="right" vertical="center" wrapText="1"/>
    </xf>
    <xf numFmtId="0" fontId="100" fillId="5" borderId="3" xfId="0" applyFont="1" applyFill="1" applyBorder="1" applyAlignment="1">
      <alignment horizontal="right" vertical="center" wrapText="1"/>
    </xf>
    <xf numFmtId="3" fontId="100" fillId="5" borderId="22" xfId="0" applyNumberFormat="1" applyFont="1" applyFill="1" applyBorder="1" applyAlignment="1">
      <alignment horizontal="right" vertical="center" wrapText="1"/>
    </xf>
    <xf numFmtId="0" fontId="100" fillId="5" borderId="22" xfId="0" applyFont="1" applyFill="1" applyBorder="1" applyAlignment="1">
      <alignment horizontal="right" vertical="center" wrapText="1"/>
    </xf>
    <xf numFmtId="3" fontId="100" fillId="5" borderId="19" xfId="0" applyNumberFormat="1" applyFont="1" applyFill="1" applyBorder="1" applyAlignment="1">
      <alignment horizontal="right" vertical="center" wrapText="1"/>
    </xf>
    <xf numFmtId="0" fontId="100" fillId="5" borderId="53" xfId="0" applyFont="1" applyFill="1" applyBorder="1" applyAlignment="1">
      <alignment horizontal="right" vertical="center" wrapText="1"/>
    </xf>
    <xf numFmtId="3" fontId="100" fillId="5" borderId="26" xfId="0" applyNumberFormat="1" applyFont="1" applyFill="1" applyBorder="1" applyAlignment="1">
      <alignment horizontal="right" vertical="center" wrapText="1"/>
    </xf>
    <xf numFmtId="0" fontId="100" fillId="5" borderId="26" xfId="0" applyFont="1" applyFill="1" applyBorder="1" applyAlignment="1">
      <alignment horizontal="right" vertical="center" wrapText="1"/>
    </xf>
    <xf numFmtId="3" fontId="100" fillId="5" borderId="18" xfId="0" applyNumberFormat="1" applyFont="1" applyFill="1" applyBorder="1" applyAlignment="1">
      <alignment horizontal="right" vertical="center" wrapText="1"/>
    </xf>
    <xf numFmtId="3" fontId="87" fillId="5" borderId="100" xfId="0" applyNumberFormat="1" applyFont="1" applyFill="1" applyBorder="1" applyAlignment="1">
      <alignment horizontal="right" vertical="center" wrapText="1"/>
    </xf>
    <xf numFmtId="3" fontId="87" fillId="5" borderId="49" xfId="0" applyNumberFormat="1" applyFont="1" applyFill="1" applyBorder="1" applyAlignment="1">
      <alignment horizontal="right" vertical="center" wrapText="1"/>
    </xf>
    <xf numFmtId="3" fontId="87" fillId="5" borderId="73" xfId="0" applyNumberFormat="1" applyFont="1" applyFill="1" applyBorder="1" applyAlignment="1">
      <alignment horizontal="right" vertical="center" wrapText="1"/>
    </xf>
    <xf numFmtId="3" fontId="87" fillId="5" borderId="101" xfId="0" applyNumberFormat="1" applyFont="1" applyFill="1" applyBorder="1" applyAlignment="1">
      <alignment horizontal="right"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101" fillId="7" borderId="28" xfId="7" applyFont="1" applyFill="1" applyBorder="1" applyAlignment="1">
      <alignment vertical="center" wrapText="1"/>
    </xf>
    <xf numFmtId="168" fontId="47"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2"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69"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1" borderId="3" xfId="7" applyFont="1" applyFill="1" applyBorder="1" applyAlignment="1">
      <alignment horizontal="left" vertical="center"/>
    </xf>
    <xf numFmtId="0" fontId="14" fillId="11" borderId="17" xfId="7" applyFont="1" applyFill="1" applyBorder="1" applyAlignment="1">
      <alignment vertical="center"/>
    </xf>
    <xf numFmtId="0" fontId="14" fillId="11" borderId="65" xfId="7" applyFont="1" applyFill="1" applyBorder="1" applyAlignment="1">
      <alignment vertical="center"/>
    </xf>
    <xf numFmtId="0" fontId="14" fillId="11"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3"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4" fillId="4" borderId="65" xfId="7" applyFont="1" applyFill="1" applyBorder="1" applyAlignment="1">
      <alignment vertical="center"/>
    </xf>
    <xf numFmtId="0" fontId="11" fillId="5" borderId="17" xfId="7" applyFont="1" applyFill="1" applyBorder="1" applyAlignment="1">
      <alignment horizontal="left" vertical="center" wrapText="1"/>
    </xf>
    <xf numFmtId="10" fontId="11" fillId="0" borderId="3" xfId="14" quotePrefix="1" applyNumberFormat="1" applyFont="1" applyBorder="1" applyAlignment="1">
      <alignment horizontal="right" vertical="center"/>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2"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14" fontId="20" fillId="0" borderId="12"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2"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102" fillId="2" borderId="106"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2" borderId="28" xfId="7" quotePrefix="1" applyFont="1" applyFill="1" applyBorder="1" applyAlignment="1">
      <alignment vertical="center" wrapText="1"/>
    </xf>
    <xf numFmtId="0" fontId="11" fillId="13" borderId="29" xfId="7" applyFont="1" applyFill="1" applyBorder="1" applyAlignment="1">
      <alignment horizontal="center" vertical="center" wrapText="1"/>
    </xf>
    <xf numFmtId="0" fontId="11" fillId="13" borderId="29" xfId="7" applyFont="1" applyFill="1" applyBorder="1" applyAlignment="1">
      <alignment vertical="center" wrapText="1"/>
    </xf>
    <xf numFmtId="0" fontId="11" fillId="2" borderId="103" xfId="7" applyFont="1" applyFill="1" applyBorder="1" applyAlignment="1">
      <alignment vertical="center" wrapText="1"/>
    </xf>
    <xf numFmtId="0" fontId="14" fillId="12"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109" xfId="7" applyFont="1" applyBorder="1" applyAlignment="1">
      <alignment vertical="center"/>
    </xf>
    <xf numFmtId="0" fontId="11" fillId="0" borderId="110" xfId="7" applyFont="1" applyBorder="1" applyAlignment="1">
      <alignment vertical="center"/>
    </xf>
    <xf numFmtId="0" fontId="11" fillId="0" borderId="111"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103" xfId="7" applyFont="1" applyBorder="1" applyAlignment="1">
      <alignment vertical="center"/>
    </xf>
    <xf numFmtId="0" fontId="11" fillId="0" borderId="104" xfId="7" applyFont="1" applyBorder="1" applyAlignment="1">
      <alignment vertical="center"/>
    </xf>
    <xf numFmtId="0" fontId="11" fillId="0" borderId="105" xfId="7" applyFont="1" applyBorder="1" applyAlignment="1">
      <alignment vertical="center"/>
    </xf>
    <xf numFmtId="0" fontId="11" fillId="0" borderId="9" xfId="7" applyFont="1" applyBorder="1" applyAlignment="1">
      <alignment horizontal="center" vertical="center"/>
    </xf>
    <xf numFmtId="0" fontId="11" fillId="0" borderId="106" xfId="7" applyFont="1" applyBorder="1" applyAlignment="1">
      <alignment vertical="center"/>
    </xf>
    <xf numFmtId="0" fontId="11" fillId="0" borderId="112" xfId="7" applyFont="1" applyBorder="1" applyAlignment="1">
      <alignment vertical="center"/>
    </xf>
    <xf numFmtId="0" fontId="11" fillId="0" borderId="113" xfId="7" applyFont="1" applyBorder="1" applyAlignment="1">
      <alignment vertical="center"/>
    </xf>
    <xf numFmtId="0" fontId="103" fillId="0" borderId="0" xfId="7" applyFont="1"/>
    <xf numFmtId="0" fontId="104" fillId="0" borderId="0" xfId="7" applyFont="1" applyAlignment="1">
      <alignment vertical="center" wrapText="1"/>
    </xf>
    <xf numFmtId="0" fontId="14" fillId="0" borderId="0" xfId="7" applyFont="1" applyAlignment="1">
      <alignment vertical="center" wrapText="1"/>
    </xf>
    <xf numFmtId="0" fontId="105" fillId="0" borderId="0" xfId="7" applyFont="1"/>
    <xf numFmtId="0" fontId="18" fillId="0" borderId="114" xfId="7" applyFont="1" applyBorder="1" applyAlignment="1">
      <alignment vertical="center" wrapText="1"/>
    </xf>
    <xf numFmtId="0" fontId="18" fillId="0" borderId="115" xfId="7" applyFont="1" applyBorder="1" applyAlignment="1">
      <alignment vertical="center" wrapText="1"/>
    </xf>
    <xf numFmtId="0" fontId="11" fillId="0" borderId="7" xfId="7" applyFont="1" applyBorder="1" applyAlignment="1">
      <alignment horizontal="center" vertical="center" wrapText="1"/>
    </xf>
    <xf numFmtId="0" fontId="11" fillId="0" borderId="78" xfId="7" applyFont="1" applyBorder="1" applyAlignment="1">
      <alignment horizontal="center" vertical="center"/>
    </xf>
    <xf numFmtId="0" fontId="14" fillId="14" borderId="119" xfId="7" applyFont="1" applyFill="1" applyBorder="1" applyAlignment="1">
      <alignment vertical="center" wrapText="1"/>
    </xf>
    <xf numFmtId="0" fontId="14" fillId="14" borderId="20" xfId="7" applyFont="1" applyFill="1" applyBorder="1" applyAlignment="1">
      <alignment vertical="center" wrapText="1"/>
    </xf>
    <xf numFmtId="0" fontId="11" fillId="15" borderId="118" xfId="7" applyFont="1" applyFill="1" applyBorder="1" applyAlignment="1">
      <alignment vertical="center" wrapText="1"/>
    </xf>
    <xf numFmtId="0" fontId="11" fillId="15" borderId="33" xfId="7" applyFont="1" applyFill="1" applyBorder="1" applyAlignment="1">
      <alignment vertical="center" wrapText="1"/>
    </xf>
    <xf numFmtId="3" fontId="14" fillId="15" borderId="33" xfId="7" applyNumberFormat="1" applyFont="1" applyFill="1" applyBorder="1" applyAlignment="1">
      <alignment horizontal="right" vertical="center" wrapText="1"/>
    </xf>
    <xf numFmtId="3" fontId="14" fillId="15" borderId="120" xfId="7" applyNumberFormat="1" applyFont="1" applyFill="1" applyBorder="1" applyAlignment="1">
      <alignment horizontal="right" vertical="center" wrapText="1"/>
    </xf>
    <xf numFmtId="0" fontId="11" fillId="0" borderId="118"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120" xfId="7" applyNumberFormat="1" applyFont="1" applyBorder="1" applyAlignment="1">
      <alignment horizontal="right" vertical="center" wrapText="1"/>
    </xf>
    <xf numFmtId="0" fontId="11" fillId="15" borderId="33" xfId="7" applyFont="1" applyFill="1" applyBorder="1" applyAlignment="1">
      <alignment vertical="center"/>
    </xf>
    <xf numFmtId="0" fontId="18" fillId="0" borderId="20" xfId="7" applyFont="1" applyBorder="1" applyAlignment="1">
      <alignment horizontal="left" vertical="center" wrapText="1" indent="2"/>
    </xf>
    <xf numFmtId="3" fontId="18" fillId="16" borderId="33" xfId="7" applyNumberFormat="1" applyFont="1" applyFill="1" applyBorder="1" applyAlignment="1">
      <alignment vertical="center" wrapText="1"/>
    </xf>
    <xf numFmtId="0" fontId="14" fillId="0" borderId="118"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6" borderId="33" xfId="7" applyNumberFormat="1" applyFont="1" applyFill="1" applyBorder="1" applyAlignment="1">
      <alignment vertical="center"/>
    </xf>
    <xf numFmtId="3" fontId="14" fillId="0" borderId="120" xfId="7" applyNumberFormat="1" applyFont="1" applyBorder="1" applyAlignment="1">
      <alignment horizontal="right" vertical="center" wrapText="1"/>
    </xf>
    <xf numFmtId="0" fontId="14" fillId="0" borderId="0" xfId="7" applyFont="1"/>
    <xf numFmtId="0" fontId="60" fillId="0" borderId="114" xfId="7" applyFont="1" applyBorder="1" applyAlignment="1">
      <alignment vertical="center" wrapText="1"/>
    </xf>
    <xf numFmtId="0" fontId="60" fillId="0" borderId="115" xfId="7" applyFont="1" applyBorder="1" applyAlignment="1">
      <alignment vertical="center" wrapText="1"/>
    </xf>
    <xf numFmtId="0" fontId="48" fillId="0" borderId="28" xfId="7" applyFont="1" applyBorder="1" applyAlignment="1">
      <alignment horizontal="center" vertical="center" wrapText="1"/>
    </xf>
    <xf numFmtId="0" fontId="48" fillId="0" borderId="78" xfId="7" applyFont="1" applyBorder="1" applyAlignment="1">
      <alignment horizontal="center" vertical="center"/>
    </xf>
    <xf numFmtId="0" fontId="14" fillId="0" borderId="7" xfId="7" applyFont="1" applyBorder="1" applyAlignment="1">
      <alignment vertical="center"/>
    </xf>
    <xf numFmtId="0" fontId="14" fillId="16" borderId="33" xfId="7" applyFont="1" applyFill="1" applyBorder="1" applyAlignment="1">
      <alignment horizontal="center" vertical="center" wrapText="1"/>
    </xf>
    <xf numFmtId="0" fontId="14" fillId="15" borderId="33" xfId="7" applyFont="1" applyFill="1" applyBorder="1" applyAlignment="1">
      <alignment vertical="center" wrapText="1"/>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3" fontId="14" fillId="15" borderId="121"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5" borderId="28" xfId="7" applyFont="1" applyFill="1" applyBorder="1" applyAlignment="1">
      <alignment vertical="center" wrapText="1"/>
    </xf>
    <xf numFmtId="3" fontId="14" fillId="15" borderId="28" xfId="7" applyNumberFormat="1" applyFont="1" applyFill="1" applyBorder="1" applyAlignment="1">
      <alignment vertical="center" wrapText="1"/>
    </xf>
    <xf numFmtId="0" fontId="11" fillId="16"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6" borderId="7" xfId="7" applyFont="1" applyFill="1" applyBorder="1" applyAlignment="1">
      <alignment vertical="center"/>
    </xf>
    <xf numFmtId="10" fontId="11" fillId="0" borderId="7" xfId="7" applyNumberFormat="1" applyFont="1" applyBorder="1" applyAlignment="1">
      <alignment vertical="center"/>
    </xf>
    <xf numFmtId="0" fontId="106" fillId="0" borderId="3" xfId="7" applyFont="1" applyBorder="1"/>
    <xf numFmtId="0" fontId="107" fillId="0" borderId="3" xfId="7" applyFont="1" applyBorder="1" applyAlignment="1">
      <alignment vertical="center"/>
    </xf>
    <xf numFmtId="0" fontId="108" fillId="0" borderId="3" xfId="7" applyFont="1" applyBorder="1" applyAlignment="1">
      <alignment horizontal="center" vertical="center" wrapText="1"/>
    </xf>
    <xf numFmtId="0" fontId="108" fillId="0" borderId="3" xfId="7" applyFont="1" applyBorder="1" applyAlignment="1">
      <alignment horizontal="justify" vertical="center"/>
    </xf>
    <xf numFmtId="0" fontId="107" fillId="11" borderId="3" xfId="7" applyFont="1" applyFill="1" applyBorder="1" applyAlignment="1">
      <alignment vertical="center"/>
    </xf>
    <xf numFmtId="0" fontId="106" fillId="0" borderId="3" xfId="7" applyFont="1" applyBorder="1" applyAlignment="1">
      <alignment horizontal="center"/>
    </xf>
    <xf numFmtId="0" fontId="107" fillId="0" borderId="3" xfId="7" applyFont="1" applyBorder="1" applyAlignment="1">
      <alignment horizontal="left" vertical="center"/>
    </xf>
    <xf numFmtId="3" fontId="107" fillId="0" borderId="3" xfId="7" applyNumberFormat="1" applyFont="1" applyBorder="1" applyAlignment="1">
      <alignment vertical="center"/>
    </xf>
    <xf numFmtId="0" fontId="109" fillId="0" borderId="3" xfId="7" applyFont="1" applyBorder="1" applyAlignment="1">
      <alignment vertical="center"/>
    </xf>
    <xf numFmtId="3" fontId="107" fillId="11" borderId="3" xfId="7" applyNumberFormat="1" applyFont="1" applyFill="1" applyBorder="1" applyAlignment="1">
      <alignment vertical="center"/>
    </xf>
    <xf numFmtId="0" fontId="108" fillId="0" borderId="3" xfId="7" applyFont="1" applyBorder="1" applyAlignment="1">
      <alignment vertical="center"/>
    </xf>
    <xf numFmtId="3" fontId="110" fillId="0" borderId="3" xfId="7" applyNumberFormat="1" applyFont="1" applyBorder="1" applyAlignment="1">
      <alignment vertical="center"/>
    </xf>
    <xf numFmtId="3" fontId="111" fillId="0" borderId="0" xfId="7" applyNumberFormat="1" applyFont="1" applyAlignment="1">
      <alignment vertical="center"/>
    </xf>
    <xf numFmtId="0" fontId="16" fillId="0" borderId="0" xfId="7" applyAlignment="1">
      <alignment horizontal="left" vertical="center"/>
    </xf>
    <xf numFmtId="0" fontId="79"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70"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70" fontId="11" fillId="0" borderId="3" xfId="15" applyNumberFormat="1" applyFont="1" applyBorder="1" applyAlignment="1">
      <alignment horizontal="center" vertical="center" wrapText="1"/>
    </xf>
    <xf numFmtId="0" fontId="112"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70" fontId="36"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6" fillId="0" borderId="3" xfId="7" applyFont="1" applyBorder="1" applyAlignment="1">
      <alignment horizontal="center" vertical="center"/>
    </xf>
    <xf numFmtId="0" fontId="46" fillId="0" borderId="3" xfId="7" applyFont="1" applyBorder="1" applyAlignment="1">
      <alignment horizontal="center" vertical="center" wrapText="1"/>
    </xf>
    <xf numFmtId="14" fontId="46" fillId="0" borderId="3" xfId="7" applyNumberFormat="1" applyFont="1" applyBorder="1" applyAlignment="1">
      <alignment horizontal="center" vertical="center" wrapText="1"/>
    </xf>
    <xf numFmtId="14" fontId="46" fillId="0" borderId="3" xfId="7" applyNumberFormat="1" applyFont="1" applyBorder="1" applyAlignment="1">
      <alignment horizontal="center" vertical="center"/>
    </xf>
    <xf numFmtId="0" fontId="46"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113" fillId="0" borderId="3" xfId="7" applyFont="1" applyBorder="1" applyAlignment="1">
      <alignment horizontal="center" vertical="center"/>
    </xf>
    <xf numFmtId="0" fontId="113"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9" fillId="0" borderId="0" xfId="14" applyFont="1"/>
    <xf numFmtId="0" fontId="59" fillId="0" borderId="0" xfId="14" applyFont="1" applyAlignment="1">
      <alignment vertical="center"/>
    </xf>
    <xf numFmtId="0" fontId="59" fillId="0" borderId="3" xfId="7" applyFont="1" applyBorder="1"/>
    <xf numFmtId="0" fontId="114" fillId="0" borderId="3" xfId="7" applyFont="1" applyBorder="1" applyAlignment="1">
      <alignment horizontal="center" vertical="center"/>
    </xf>
    <xf numFmtId="0" fontId="114" fillId="0" borderId="3" xfId="7" applyFont="1" applyBorder="1" applyAlignment="1">
      <alignment horizontal="center" vertical="center" wrapText="1"/>
    </xf>
    <xf numFmtId="0" fontId="59"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9" fillId="4" borderId="3" xfId="14" applyFont="1" applyFill="1" applyBorder="1" applyAlignment="1">
      <alignment horizontal="center" vertical="center"/>
    </xf>
    <xf numFmtId="0" fontId="114" fillId="4" borderId="3" xfId="14" applyFont="1" applyFill="1" applyBorder="1" applyAlignment="1">
      <alignment vertical="center" wrapText="1"/>
    </xf>
    <xf numFmtId="170" fontId="11" fillId="4" borderId="3" xfId="12" quotePrefix="1" applyNumberFormat="1" applyFont="1" applyFill="1" applyBorder="1" applyAlignment="1">
      <alignment vertical="center"/>
    </xf>
    <xf numFmtId="0" fontId="11" fillId="0" borderId="50" xfId="7" applyFont="1" applyBorder="1" applyAlignment="1">
      <alignment horizontal="center"/>
    </xf>
    <xf numFmtId="0" fontId="11" fillId="0" borderId="73"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4" borderId="17" xfId="14" applyFont="1" applyFill="1" applyBorder="1"/>
    <xf numFmtId="0" fontId="14" fillId="14" borderId="65" xfId="14" applyFont="1" applyFill="1" applyBorder="1"/>
    <xf numFmtId="0" fontId="14" fillId="14"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4"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4" borderId="17" xfId="14" applyFont="1" applyFill="1" applyBorder="1" applyAlignment="1">
      <alignment vertical="center"/>
    </xf>
    <xf numFmtId="0" fontId="14" fillId="14" borderId="65" xfId="14" applyFont="1" applyFill="1" applyBorder="1" applyAlignment="1">
      <alignment vertical="center"/>
    </xf>
    <xf numFmtId="0" fontId="14" fillId="14"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1" fillId="4" borderId="3" xfId="14" quotePrefix="1" applyFont="1" applyFill="1" applyBorder="1" applyAlignment="1">
      <alignment vertical="center"/>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4" borderId="17" xfId="7" applyFont="1" applyFill="1" applyBorder="1" applyAlignment="1">
      <alignment vertical="center"/>
    </xf>
    <xf numFmtId="0" fontId="14" fillId="14" borderId="65" xfId="7" applyFont="1" applyFill="1" applyBorder="1" applyAlignment="1">
      <alignment vertical="center"/>
    </xf>
    <xf numFmtId="0" fontId="14" fillId="14"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106" fillId="0" borderId="0" xfId="7" applyFont="1" applyAlignment="1">
      <alignment vertical="center"/>
    </xf>
    <xf numFmtId="0" fontId="52" fillId="0" borderId="0" xfId="7" applyFont="1" applyAlignment="1">
      <alignment horizontal="center" vertical="center" wrapText="1"/>
    </xf>
    <xf numFmtId="0" fontId="52" fillId="0" borderId="0" xfId="7" applyFont="1" applyAlignment="1">
      <alignment horizontal="justify" vertical="center" wrapText="1"/>
    </xf>
    <xf numFmtId="0" fontId="52" fillId="0" borderId="3" xfId="7" applyFont="1" applyBorder="1" applyAlignment="1">
      <alignment horizontal="center" vertical="center" wrapText="1"/>
    </xf>
    <xf numFmtId="0" fontId="56" fillId="0" borderId="3"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2" fillId="0" borderId="3" xfId="7" applyFont="1" applyBorder="1" applyAlignment="1">
      <alignment horizontal="left" vertical="center" wrapText="1"/>
    </xf>
    <xf numFmtId="0" fontId="56" fillId="5" borderId="3" xfId="7" applyFont="1" applyFill="1" applyBorder="1" applyAlignment="1">
      <alignment horizontal="center" vertical="center" wrapText="1"/>
    </xf>
    <xf numFmtId="0" fontId="47" fillId="0" borderId="3" xfId="7" applyFont="1" applyBorder="1" applyAlignment="1">
      <alignment horizontal="center" vertical="center" wrapText="1"/>
    </xf>
    <xf numFmtId="0" fontId="115" fillId="16" borderId="3" xfId="7" applyFont="1" applyFill="1" applyBorder="1" applyAlignment="1">
      <alignment horizontal="justify" vertical="center" wrapText="1"/>
    </xf>
    <xf numFmtId="170" fontId="48" fillId="0" borderId="3" xfId="12" applyNumberFormat="1" applyFont="1" applyBorder="1" applyAlignment="1">
      <alignment horizontal="center" vertical="center" wrapText="1"/>
    </xf>
    <xf numFmtId="165" fontId="75"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106" fillId="6" borderId="65" xfId="7" applyFont="1" applyFill="1" applyBorder="1" applyAlignment="1">
      <alignment horizontal="left" vertical="center"/>
    </xf>
    <xf numFmtId="0" fontId="106"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5"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116" fillId="0" borderId="0" xfId="16" applyFont="1" applyAlignment="1">
      <alignment vertical="center"/>
    </xf>
    <xf numFmtId="0" fontId="13" fillId="0" borderId="0" xfId="16" applyFont="1" applyAlignment="1">
      <alignment vertical="center"/>
    </xf>
    <xf numFmtId="0" fontId="20" fillId="5" borderId="0" xfId="16" applyFont="1" applyFill="1"/>
    <xf numFmtId="0" fontId="41" fillId="0" borderId="0" xfId="16" applyFont="1" applyAlignment="1">
      <alignment vertical="center" wrapText="1"/>
    </xf>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99" fillId="0" borderId="3" xfId="16" applyFont="1" applyBorder="1" applyAlignment="1">
      <alignment horizontal="left" vertical="center"/>
    </xf>
    <xf numFmtId="0" fontId="99" fillId="0" borderId="3" xfId="16" applyFont="1" applyBorder="1" applyAlignment="1">
      <alignment horizontal="center" vertical="center" wrapText="1"/>
    </xf>
    <xf numFmtId="0" fontId="117" fillId="0" borderId="0" xfId="16" applyFont="1"/>
    <xf numFmtId="0" fontId="99"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99"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18"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2"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6" xfId="7" applyNumberFormat="1" applyFont="1" applyBorder="1"/>
    <xf numFmtId="170" fontId="0" fillId="0" borderId="0" xfId="12" applyNumberFormat="1" applyFont="1"/>
    <xf numFmtId="0" fontId="27" fillId="0" borderId="28" xfId="7" applyFont="1" applyBorder="1" applyAlignment="1">
      <alignment vertical="center" wrapText="1"/>
    </xf>
    <xf numFmtId="165" fontId="14" fillId="0" borderId="6" xfId="7" applyNumberFormat="1" applyFont="1" applyBorder="1"/>
    <xf numFmtId="165" fontId="14" fillId="0" borderId="7" xfId="7" applyNumberFormat="1" applyFont="1" applyBorder="1"/>
    <xf numFmtId="0" fontId="25" fillId="0" borderId="0" xfId="3" applyFont="1" applyFill="1" applyAlignment="1"/>
    <xf numFmtId="0" fontId="16" fillId="0" borderId="0" xfId="7" applyFill="1"/>
    <xf numFmtId="0" fontId="0" fillId="0" borderId="0" xfId="0" applyFill="1"/>
    <xf numFmtId="3" fontId="20" fillId="5" borderId="17" xfId="5" applyNumberFormat="1" applyFont="1" applyFill="1" applyBorder="1" applyAlignment="1">
      <alignment wrapText="1"/>
    </xf>
    <xf numFmtId="0" fontId="11" fillId="0" borderId="0" xfId="0" applyFont="1"/>
    <xf numFmtId="0" fontId="14" fillId="0" borderId="0" xfId="0" applyFont="1"/>
    <xf numFmtId="0" fontId="20" fillId="0" borderId="0" xfId="0" applyFont="1"/>
    <xf numFmtId="0" fontId="11" fillId="0" borderId="3" xfId="0" applyFont="1" applyBorder="1" applyAlignment="1">
      <alignment horizontal="center"/>
    </xf>
    <xf numFmtId="0" fontId="11" fillId="0" borderId="3" xfId="0" applyFont="1" applyBorder="1" applyAlignment="1">
      <alignment horizontal="center" vertical="center" wrapText="1"/>
    </xf>
    <xf numFmtId="0" fontId="11" fillId="0" borderId="3" xfId="0" applyFont="1" applyBorder="1"/>
    <xf numFmtId="170" fontId="11" fillId="0" borderId="3" xfId="17" applyNumberFormat="1" applyFont="1" applyBorder="1"/>
    <xf numFmtId="3" fontId="20" fillId="0" borderId="0" xfId="0" applyNumberFormat="1" applyFont="1"/>
    <xf numFmtId="0" fontId="11" fillId="0" borderId="3" xfId="0" applyFont="1" applyBorder="1" applyAlignment="1">
      <alignment horizontal="left" indent="2"/>
    </xf>
    <xf numFmtId="170" fontId="11" fillId="4" borderId="3" xfId="17" applyNumberFormat="1" applyFont="1" applyFill="1" applyBorder="1" applyAlignment="1">
      <alignment horizontal="right"/>
    </xf>
    <xf numFmtId="0" fontId="11" fillId="0" borderId="3" xfId="0" applyFont="1" applyBorder="1" applyAlignment="1">
      <alignment horizontal="left" wrapText="1" indent="2"/>
    </xf>
    <xf numFmtId="170" fontId="11" fillId="0" borderId="3" xfId="17" applyNumberFormat="1" applyFont="1" applyBorder="1" applyAlignment="1">
      <alignment horizontal="right"/>
    </xf>
    <xf numFmtId="0" fontId="11" fillId="0" borderId="3" xfId="0" applyFont="1" applyBorder="1" applyAlignment="1">
      <alignment horizontal="left" indent="4"/>
    </xf>
    <xf numFmtId="0" fontId="20" fillId="0" borderId="0" xfId="0" quotePrefix="1" applyFont="1"/>
    <xf numFmtId="43" fontId="11" fillId="0" borderId="3" xfId="17" applyFont="1" applyBorder="1"/>
    <xf numFmtId="43" fontId="11" fillId="0" borderId="65" xfId="17" applyFont="1" applyBorder="1"/>
    <xf numFmtId="43" fontId="11" fillId="0" borderId="49" xfId="17" applyFont="1" applyBorder="1"/>
    <xf numFmtId="0" fontId="11" fillId="0" borderId="0" xfId="0" applyFont="1" applyAlignment="1">
      <alignment horizontal="left" wrapText="1"/>
    </xf>
    <xf numFmtId="0" fontId="119" fillId="0" borderId="0" xfId="0" applyFont="1" applyAlignment="1">
      <alignment horizontal="left" wrapText="1"/>
    </xf>
    <xf numFmtId="0" fontId="11" fillId="0" borderId="3" xfId="0" applyFont="1" applyBorder="1" applyAlignment="1">
      <alignment vertical="top" wrapText="1"/>
    </xf>
    <xf numFmtId="0" fontId="11" fillId="0" borderId="3" xfId="0" applyFont="1" applyBorder="1" applyAlignment="1">
      <alignment horizontal="left" vertical="top" wrapText="1"/>
    </xf>
    <xf numFmtId="0" fontId="11" fillId="4" borderId="3" xfId="0" applyFont="1" applyFill="1" applyBorder="1" applyAlignment="1">
      <alignment horizontal="left" vertical="top" wrapText="1"/>
    </xf>
    <xf numFmtId="0" fontId="14" fillId="0" borderId="3" xfId="0" applyFont="1" applyBorder="1" applyAlignment="1">
      <alignment horizontal="left" vertical="center" wrapText="1"/>
    </xf>
    <xf numFmtId="0" fontId="14" fillId="0" borderId="3" xfId="0" applyFont="1" applyBorder="1"/>
    <xf numFmtId="0" fontId="120" fillId="0" borderId="3" xfId="0" applyFont="1" applyBorder="1"/>
    <xf numFmtId="0" fontId="119" fillId="0" borderId="3" xfId="0" applyFont="1" applyBorder="1"/>
    <xf numFmtId="0" fontId="20" fillId="0" borderId="3" xfId="0" applyFont="1" applyBorder="1" applyAlignment="1">
      <alignment horizontal="center"/>
    </xf>
    <xf numFmtId="3" fontId="14" fillId="0" borderId="3" xfId="0" applyNumberFormat="1" applyFont="1" applyBorder="1"/>
    <xf numFmtId="3" fontId="11" fillId="0" borderId="3" xfId="0" applyNumberFormat="1" applyFont="1" applyBorder="1"/>
    <xf numFmtId="0" fontId="14" fillId="0" borderId="3" xfId="0" applyFont="1" applyBorder="1" applyAlignment="1">
      <alignment horizontal="left" wrapText="1"/>
    </xf>
    <xf numFmtId="0" fontId="14" fillId="0" borderId="3" xfId="0" applyFont="1" applyBorder="1" applyAlignment="1">
      <alignment wrapText="1"/>
    </xf>
    <xf numFmtId="0" fontId="20" fillId="0" borderId="3" xfId="0" applyFont="1" applyBorder="1" applyAlignment="1">
      <alignment horizontal="left" vertical="center"/>
    </xf>
    <xf numFmtId="0" fontId="11" fillId="0" borderId="3" xfId="0" applyFont="1" applyBorder="1" applyAlignment="1">
      <alignment horizontal="center" wrapText="1"/>
    </xf>
    <xf numFmtId="0" fontId="121" fillId="0" borderId="3" xfId="18" applyFont="1" applyBorder="1" applyAlignment="1">
      <alignment wrapText="1"/>
    </xf>
    <xf numFmtId="43" fontId="20" fillId="0" borderId="3" xfId="17" applyFont="1" applyBorder="1" applyAlignment="1">
      <alignment horizontal="center" vertical="center"/>
    </xf>
    <xf numFmtId="0" fontId="20" fillId="0" borderId="3" xfId="0" applyFont="1" applyBorder="1" applyAlignment="1">
      <alignment horizontal="center" vertical="center"/>
    </xf>
    <xf numFmtId="0" fontId="11" fillId="0" borderId="3" xfId="0" applyFont="1" applyBorder="1" applyAlignment="1">
      <alignment horizontal="left"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22" xfId="0" applyFont="1" applyBorder="1" applyAlignment="1">
      <alignment horizontal="center"/>
    </xf>
    <xf numFmtId="0" fontId="11" fillId="0" borderId="0" xfId="18" applyFont="1" applyAlignment="1">
      <alignment horizontal="left" vertical="center"/>
    </xf>
    <xf numFmtId="49" fontId="119" fillId="4" borderId="39" xfId="18" applyNumberFormat="1" applyFont="1" applyFill="1" applyBorder="1" applyAlignment="1">
      <alignment horizontal="center" vertical="center" wrapText="1"/>
    </xf>
    <xf numFmtId="49" fontId="11" fillId="4" borderId="15" xfId="18" applyNumberFormat="1" applyFont="1" applyFill="1" applyBorder="1" applyAlignment="1">
      <alignment horizontal="center" vertical="center" wrapText="1"/>
    </xf>
    <xf numFmtId="49" fontId="11" fillId="4" borderId="3" xfId="18" applyNumberFormat="1" applyFont="1" applyFill="1" applyBorder="1" applyAlignment="1">
      <alignment horizontal="center" vertical="center" wrapText="1"/>
    </xf>
    <xf numFmtId="49" fontId="11" fillId="4" borderId="16" xfId="18" applyNumberFormat="1" applyFont="1" applyFill="1" applyBorder="1" applyAlignment="1">
      <alignment horizontal="center" vertical="center" wrapText="1"/>
    </xf>
    <xf numFmtId="49" fontId="11" fillId="4" borderId="43" xfId="18" applyNumberFormat="1" applyFont="1" applyFill="1" applyBorder="1" applyAlignment="1">
      <alignment horizontal="center" vertical="center" wrapText="1"/>
    </xf>
    <xf numFmtId="0" fontId="11" fillId="4" borderId="3" xfId="19" applyFont="1" applyFill="1" applyBorder="1" applyAlignment="1">
      <alignment horizontal="center" vertical="center" wrapText="1"/>
    </xf>
    <xf numFmtId="0" fontId="11" fillId="14" borderId="123" xfId="18" applyFont="1" applyFill="1" applyBorder="1" applyAlignment="1">
      <alignment wrapText="1"/>
    </xf>
    <xf numFmtId="170" fontId="11" fillId="0" borderId="124" xfId="17" applyNumberFormat="1" applyFont="1" applyBorder="1" applyAlignment="1">
      <alignment horizontal="center" wrapText="1"/>
    </xf>
    <xf numFmtId="0" fontId="11" fillId="0" borderId="3" xfId="0" applyFont="1" applyBorder="1" applyAlignment="1">
      <alignment horizontal="left" indent="1"/>
    </xf>
    <xf numFmtId="170" fontId="11" fillId="0" borderId="125" xfId="17" applyNumberFormat="1" applyFont="1" applyBorder="1" applyAlignment="1">
      <alignment wrapText="1"/>
    </xf>
    <xf numFmtId="0" fontId="11" fillId="14" borderId="126" xfId="18" applyFont="1" applyFill="1" applyBorder="1" applyAlignment="1">
      <alignment wrapText="1"/>
    </xf>
    <xf numFmtId="0" fontId="11" fillId="14" borderId="127" xfId="18" applyFont="1" applyFill="1" applyBorder="1" applyAlignment="1">
      <alignment wrapText="1"/>
    </xf>
    <xf numFmtId="0" fontId="11" fillId="14" borderId="127" xfId="18" applyFont="1" applyFill="1" applyBorder="1" applyAlignment="1">
      <alignment horizontal="center" wrapText="1"/>
    </xf>
    <xf numFmtId="0" fontId="11" fillId="5" borderId="3" xfId="0" applyFont="1" applyFill="1" applyBorder="1" applyAlignment="1">
      <alignment horizontal="left" indent="1"/>
    </xf>
    <xf numFmtId="170" fontId="11" fillId="5" borderId="126" xfId="17" applyNumberFormat="1" applyFont="1" applyFill="1" applyBorder="1" applyAlignment="1">
      <alignment wrapText="1"/>
    </xf>
    <xf numFmtId="170" fontId="11" fillId="5" borderId="127" xfId="17" applyNumberFormat="1" applyFont="1" applyFill="1" applyBorder="1" applyAlignment="1">
      <alignment wrapText="1"/>
    </xf>
    <xf numFmtId="170" fontId="11" fillId="0" borderId="126" xfId="17" applyNumberFormat="1" applyFont="1" applyBorder="1" applyAlignment="1">
      <alignment wrapText="1"/>
    </xf>
    <xf numFmtId="170" fontId="11" fillId="0" borderId="127" xfId="17" applyNumberFormat="1" applyFont="1" applyBorder="1" applyAlignment="1">
      <alignment wrapText="1"/>
    </xf>
    <xf numFmtId="170" fontId="11" fillId="0" borderId="128" xfId="17" applyNumberFormat="1" applyFont="1" applyBorder="1" applyAlignment="1">
      <alignment wrapText="1"/>
    </xf>
    <xf numFmtId="170" fontId="11" fillId="0" borderId="129" xfId="17" applyNumberFormat="1" applyFont="1" applyBorder="1" applyAlignment="1">
      <alignment wrapText="1"/>
    </xf>
    <xf numFmtId="170" fontId="11" fillId="0" borderId="130" xfId="17" applyNumberFormat="1" applyFont="1" applyBorder="1" applyAlignment="1">
      <alignment wrapText="1"/>
    </xf>
    <xf numFmtId="170" fontId="11" fillId="0" borderId="131" xfId="17" applyNumberFormat="1" applyFont="1" applyBorder="1" applyAlignment="1">
      <alignment wrapText="1"/>
    </xf>
    <xf numFmtId="0" fontId="20" fillId="0" borderId="0" xfId="0" applyFont="1" applyFill="1"/>
    <xf numFmtId="0" fontId="22" fillId="0" borderId="0" xfId="7" applyFont="1" applyFill="1" applyBorder="1" applyAlignment="1">
      <alignment horizontal="left" vertical="center"/>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164" fontId="11" fillId="0" borderId="17" xfId="6" applyFont="1" applyBorder="1" applyAlignment="1">
      <alignment horizontal="right"/>
    </xf>
    <xf numFmtId="0" fontId="12" fillId="0" borderId="0" xfId="7" applyFont="1" applyAlignment="1">
      <alignment vertical="center"/>
    </xf>
    <xf numFmtId="0" fontId="12" fillId="0" borderId="0" xfId="7" applyFont="1" applyAlignment="1">
      <alignment vertical="center" wrapText="1"/>
    </xf>
    <xf numFmtId="0" fontId="122"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99" fillId="0" borderId="43" xfId="7" applyFont="1" applyBorder="1" applyAlignment="1">
      <alignment horizontal="center" vertical="center" wrapText="1"/>
    </xf>
    <xf numFmtId="0" fontId="99"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5" fillId="2" borderId="3" xfId="7" applyFont="1" applyFill="1" applyBorder="1" applyAlignment="1">
      <alignment horizontal="center" vertical="center"/>
    </xf>
    <xf numFmtId="0" fontId="85" fillId="2" borderId="3" xfId="7" applyFont="1" applyFill="1" applyBorder="1" applyAlignment="1">
      <alignment vertical="center" wrapText="1"/>
    </xf>
    <xf numFmtId="170" fontId="16" fillId="0" borderId="3" xfId="17"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23" fillId="2" borderId="3" xfId="7" applyFont="1" applyFill="1" applyBorder="1" applyAlignment="1">
      <alignment vertical="center" wrapText="1"/>
    </xf>
    <xf numFmtId="170"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23" fillId="0" borderId="3" xfId="7" applyFont="1" applyBorder="1" applyAlignment="1">
      <alignment horizontal="left" vertical="center"/>
    </xf>
    <xf numFmtId="0" fontId="123" fillId="0" borderId="3" xfId="7" applyFont="1" applyBorder="1" applyAlignment="1">
      <alignment horizontal="center" vertical="center"/>
    </xf>
    <xf numFmtId="0" fontId="123" fillId="0" borderId="3" xfId="7" applyFont="1" applyBorder="1" applyAlignment="1">
      <alignment vertical="center"/>
    </xf>
    <xf numFmtId="0" fontId="14" fillId="0" borderId="3" xfId="15" applyFont="1" applyBorder="1" applyAlignment="1">
      <alignment horizontal="center" vertical="center" wrapText="1"/>
    </xf>
    <xf numFmtId="43" fontId="11" fillId="5" borderId="79" xfId="13" applyNumberFormat="1" applyFont="1" applyFill="1" applyBorder="1" applyAlignment="1">
      <alignment horizontal="center" vertical="center"/>
    </xf>
    <xf numFmtId="43" fontId="11" fillId="5" borderId="82" xfId="13" applyNumberFormat="1" applyFont="1" applyFill="1" applyBorder="1" applyAlignment="1">
      <alignment horizontal="center" vertical="center"/>
    </xf>
    <xf numFmtId="43" fontId="11" fillId="5" borderId="43" xfId="13" applyNumberFormat="1" applyFont="1" applyFill="1" applyBorder="1" applyAlignment="1">
      <alignment horizontal="center" vertical="center"/>
    </xf>
    <xf numFmtId="43" fontId="11" fillId="5" borderId="85" xfId="13" applyNumberFormat="1" applyFont="1" applyFill="1" applyBorder="1" applyAlignment="1">
      <alignment horizontal="center" vertical="center"/>
    </xf>
    <xf numFmtId="43" fontId="11" fillId="0" borderId="43" xfId="13" applyNumberFormat="1" applyFont="1" applyBorder="1" applyAlignment="1">
      <alignment horizontal="center" vertical="center"/>
    </xf>
    <xf numFmtId="43" fontId="11" fillId="0" borderId="85" xfId="13" applyNumberFormat="1" applyFont="1" applyBorder="1" applyAlignment="1">
      <alignment horizontal="center" vertical="center"/>
    </xf>
    <xf numFmtId="43" fontId="11" fillId="0" borderId="90" xfId="13" applyNumberFormat="1" applyFont="1" applyBorder="1" applyAlignment="1">
      <alignment horizontal="center" vertical="center"/>
    </xf>
    <xf numFmtId="43" fontId="11" fillId="0" borderId="91" xfId="13" applyNumberFormat="1" applyFont="1" applyBorder="1" applyAlignment="1">
      <alignment horizontal="center" vertical="center"/>
    </xf>
    <xf numFmtId="0" fontId="21" fillId="5" borderId="0" xfId="10" applyFont="1" applyFill="1" applyAlignment="1">
      <alignment horizontal="left" vertical="center" wrapText="1"/>
    </xf>
    <xf numFmtId="49" fontId="58" fillId="0" borderId="0" xfId="7" applyNumberFormat="1" applyFont="1" applyAlignment="1">
      <alignment vertical="center"/>
    </xf>
    <xf numFmtId="49" fontId="67" fillId="0" borderId="0" xfId="7" applyNumberFormat="1" applyFont="1"/>
    <xf numFmtId="0" fontId="22" fillId="2" borderId="5" xfId="5" applyFont="1" applyFill="1" applyBorder="1" applyAlignment="1">
      <alignment horizontal="center" vertical="center" wrapText="1"/>
    </xf>
    <xf numFmtId="0" fontId="21" fillId="5" borderId="6" xfId="7" applyFont="1" applyFill="1" applyBorder="1" applyAlignment="1">
      <alignment horizontal="justify" vertical="center"/>
    </xf>
    <xf numFmtId="0" fontId="21" fillId="5" borderId="7" xfId="7" applyFont="1" applyFill="1" applyBorder="1" applyAlignment="1">
      <alignment horizontal="justify" vertical="center"/>
    </xf>
    <xf numFmtId="171" fontId="4" fillId="0" borderId="0" xfId="0" applyNumberFormat="1" applyFont="1" applyAlignment="1">
      <alignment horizontal="right"/>
    </xf>
    <xf numFmtId="0" fontId="21" fillId="5" borderId="31" xfId="16" applyFont="1" applyFill="1" applyBorder="1" applyAlignment="1">
      <alignment vertical="center" wrapText="1"/>
    </xf>
    <xf numFmtId="0" fontId="21" fillId="5" borderId="30" xfId="16" applyFont="1" applyFill="1" applyBorder="1" applyAlignment="1">
      <alignment vertical="center" wrapText="1"/>
    </xf>
    <xf numFmtId="0" fontId="21" fillId="5" borderId="0" xfId="10" applyFont="1" applyFill="1" applyAlignment="1">
      <alignment vertical="center" wrapText="1"/>
    </xf>
    <xf numFmtId="0" fontId="21" fillId="5" borderId="31" xfId="7" applyFont="1" applyFill="1" applyBorder="1" applyAlignment="1">
      <alignment vertical="center" wrapText="1"/>
    </xf>
    <xf numFmtId="0" fontId="51" fillId="0" borderId="0" xfId="7" applyFont="1" applyAlignment="1"/>
    <xf numFmtId="0" fontId="109" fillId="0" borderId="0" xfId="7" applyFont="1" applyAlignment="1">
      <alignment horizontal="left"/>
    </xf>
    <xf numFmtId="49" fontId="78" fillId="0" borderId="0" xfId="7" applyNumberFormat="1" applyFont="1" applyAlignment="1">
      <alignment horizontal="center"/>
    </xf>
    <xf numFmtId="14" fontId="52" fillId="0" borderId="35" xfId="10" applyNumberFormat="1" applyFont="1" applyBorder="1" applyAlignment="1">
      <alignment horizontal="center" vertical="center" wrapText="1"/>
    </xf>
    <xf numFmtId="0" fontId="52" fillId="0" borderId="20" xfId="7" applyFont="1" applyBorder="1" applyAlignment="1">
      <alignment horizontal="center" wrapText="1"/>
    </xf>
    <xf numFmtId="14" fontId="52" fillId="0" borderId="0" xfId="7" applyNumberFormat="1" applyFont="1" applyBorder="1" applyAlignment="1">
      <alignment horizontal="center" vertical="top" wrapText="1"/>
    </xf>
    <xf numFmtId="0" fontId="52" fillId="0" borderId="20" xfId="10" applyFont="1" applyBorder="1" applyAlignment="1">
      <alignment horizontal="center" vertical="center"/>
    </xf>
    <xf numFmtId="0" fontId="10" fillId="0" borderId="35" xfId="10" applyBorder="1"/>
    <xf numFmtId="14" fontId="52" fillId="0" borderId="0" xfId="10" applyNumberFormat="1" applyFont="1" applyBorder="1" applyAlignment="1">
      <alignment horizontal="center" vertical="center"/>
    </xf>
    <xf numFmtId="0" fontId="56" fillId="0" borderId="0" xfId="7" applyFont="1" applyAlignment="1">
      <alignment horizontal="center"/>
    </xf>
    <xf numFmtId="14" fontId="46" fillId="0" borderId="0" xfId="7" applyNumberFormat="1" applyFont="1" applyAlignment="1">
      <alignment horizontal="center" vertical="top" wrapText="1"/>
    </xf>
    <xf numFmtId="49" fontId="46" fillId="0" borderId="0" xfId="7" applyNumberFormat="1" applyFont="1" applyAlignment="1">
      <alignment horizontal="center" vertical="center"/>
    </xf>
    <xf numFmtId="169" fontId="22" fillId="2" borderId="60" xfId="5" applyNumberFormat="1" applyFont="1" applyFill="1" applyBorder="1" applyAlignment="1">
      <alignment vertical="center" wrapText="1"/>
    </xf>
    <xf numFmtId="169" fontId="22" fillId="2" borderId="23" xfId="5" applyNumberFormat="1" applyFont="1" applyFill="1" applyBorder="1" applyAlignment="1">
      <alignment vertical="center" wrapText="1"/>
    </xf>
    <xf numFmtId="0" fontId="20" fillId="2" borderId="13" xfId="5" applyFont="1" applyFill="1" applyBorder="1" applyAlignment="1">
      <alignment horizontal="center" vertical="center" wrapText="1"/>
    </xf>
    <xf numFmtId="0" fontId="22" fillId="2" borderId="29" xfId="5" applyFont="1" applyFill="1" applyBorder="1" applyAlignment="1">
      <alignment horizontal="center" vertical="center" wrapText="1"/>
    </xf>
    <xf numFmtId="0" fontId="20" fillId="2" borderId="54" xfId="5" applyFont="1" applyFill="1" applyBorder="1" applyAlignment="1">
      <alignment horizontal="center" vertical="center" wrapText="1"/>
    </xf>
    <xf numFmtId="3" fontId="0" fillId="5" borderId="12" xfId="0" applyNumberFormat="1" applyFill="1" applyBorder="1"/>
    <xf numFmtId="0" fontId="20" fillId="2" borderId="64" xfId="5" applyFont="1" applyFill="1" applyBorder="1" applyAlignment="1">
      <alignment horizontal="center" vertical="center" wrapText="1"/>
    </xf>
    <xf numFmtId="14" fontId="46" fillId="0" borderId="0" xfId="7" applyNumberFormat="1" applyFont="1" applyBorder="1" applyAlignment="1">
      <alignment horizontal="center" vertical="center" wrapText="1"/>
    </xf>
    <xf numFmtId="0" fontId="11" fillId="0" borderId="0" xfId="0" applyFont="1" applyAlignment="1">
      <alignment horizontal="center" vertical="center"/>
    </xf>
    <xf numFmtId="0" fontId="46" fillId="0" borderId="35" xfId="7" applyFont="1" applyBorder="1" applyAlignment="1">
      <alignment horizontal="center" wrapText="1"/>
    </xf>
    <xf numFmtId="9" fontId="15" fillId="0" borderId="28" xfId="1" applyFont="1" applyBorder="1" applyAlignment="1">
      <alignment horizontal="right" vertical="center" wrapText="1"/>
    </xf>
    <xf numFmtId="1" fontId="11" fillId="0" borderId="3" xfId="7" applyNumberFormat="1" applyFont="1" applyBorder="1"/>
    <xf numFmtId="165" fontId="21" fillId="0" borderId="3" xfId="16" applyNumberFormat="1" applyFont="1" applyBorder="1" applyAlignment="1">
      <alignment horizontal="center" vertical="center" wrapText="1"/>
    </xf>
    <xf numFmtId="172" fontId="20" fillId="5" borderId="17" xfId="5" applyNumberFormat="1" applyFont="1" applyFill="1" applyBorder="1" applyAlignment="1">
      <alignment wrapText="1"/>
    </xf>
    <xf numFmtId="10" fontId="20" fillId="5" borderId="17" xfId="1" applyNumberFormat="1" applyFont="1" applyFill="1" applyBorder="1" applyAlignment="1">
      <alignment wrapText="1"/>
    </xf>
    <xf numFmtId="10" fontId="20" fillId="5" borderId="3" xfId="1" applyNumberFormat="1" applyFont="1" applyFill="1" applyBorder="1" applyAlignment="1">
      <alignment wrapText="1"/>
    </xf>
    <xf numFmtId="10" fontId="20" fillId="5" borderId="22" xfId="1" applyNumberFormat="1" applyFont="1" applyFill="1" applyBorder="1" applyAlignment="1">
      <alignment wrapText="1"/>
    </xf>
    <xf numFmtId="10" fontId="22" fillId="5" borderId="28" xfId="5" applyNumberFormat="1" applyFont="1" applyFill="1" applyBorder="1"/>
    <xf numFmtId="0" fontId="10" fillId="0" borderId="0" xfId="10" applyBorder="1"/>
    <xf numFmtId="0" fontId="14" fillId="0" borderId="36" xfId="7" applyFont="1" applyBorder="1" applyAlignment="1">
      <alignment horizontal="center" vertical="center" wrapText="1"/>
    </xf>
    <xf numFmtId="0" fontId="11" fillId="0" borderId="28" xfId="7" applyFont="1" applyBorder="1" applyAlignment="1">
      <alignment horizontal="center"/>
    </xf>
    <xf numFmtId="0" fontId="14" fillId="0" borderId="28" xfId="7" applyFont="1" applyBorder="1" applyAlignment="1">
      <alignment horizontal="center" vertical="center" wrapText="1"/>
    </xf>
    <xf numFmtId="49" fontId="62" fillId="5" borderId="31" xfId="7" applyNumberFormat="1" applyFont="1" applyFill="1" applyBorder="1" applyAlignment="1">
      <alignment vertical="center"/>
    </xf>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94" fillId="3" borderId="5" xfId="7" applyFont="1" applyFill="1" applyBorder="1" applyAlignment="1">
      <alignment horizontal="left" vertical="center" wrapText="1"/>
    </xf>
    <xf numFmtId="0" fontId="94" fillId="3" borderId="6" xfId="7" applyFont="1" applyFill="1" applyBorder="1" applyAlignment="1">
      <alignment horizontal="left" vertical="center" wrapText="1"/>
    </xf>
    <xf numFmtId="0" fontId="94"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69"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6"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132" xfId="6" applyFont="1" applyBorder="1" applyAlignment="1">
      <alignment horizontal="left" wrapText="1"/>
    </xf>
    <xf numFmtId="164" fontId="11" fillId="0" borderId="14" xfId="6" applyFont="1" applyBorder="1" applyAlignment="1">
      <alignment horizontal="left" wrapText="1"/>
    </xf>
    <xf numFmtId="164" fontId="11" fillId="0" borderId="22" xfId="6" applyFont="1" applyBorder="1" applyAlignment="1">
      <alignment horizontal="right"/>
    </xf>
    <xf numFmtId="164" fontId="11" fillId="0" borderId="24" xfId="6" applyFont="1" applyBorder="1" applyAlignment="1">
      <alignment horizontal="right"/>
    </xf>
    <xf numFmtId="164" fontId="11" fillId="0" borderId="12" xfId="6" applyFont="1" applyBorder="1" applyAlignment="1">
      <alignment horizontal="right"/>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1"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5" xfId="7" applyFont="1" applyBorder="1" applyAlignment="1">
      <alignment horizontal="center"/>
    </xf>
    <xf numFmtId="0" fontId="11" fillId="0" borderId="69"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0" fontId="11" fillId="2" borderId="107" xfId="7" applyFont="1" applyFill="1" applyBorder="1" applyAlignment="1">
      <alignment horizontal="center" vertical="center" wrapText="1"/>
    </xf>
    <xf numFmtId="0" fontId="11" fillId="2" borderId="108" xfId="7" applyFont="1" applyFill="1" applyBorder="1" applyAlignment="1">
      <alignment horizontal="center" vertical="center" wrapText="1"/>
    </xf>
    <xf numFmtId="0" fontId="21" fillId="2" borderId="28" xfId="7" applyFont="1" applyFill="1" applyBorder="1" applyAlignment="1">
      <alignment horizontal="center" vertical="center" wrapText="1"/>
    </xf>
    <xf numFmtId="0" fontId="14" fillId="12" borderId="9" xfId="7" applyFont="1" applyFill="1" applyBorder="1" applyAlignment="1">
      <alignment vertical="center" wrapText="1"/>
    </xf>
    <xf numFmtId="0" fontId="14" fillId="12" borderId="20" xfId="7" applyFont="1" applyFill="1" applyBorder="1" applyAlignment="1">
      <alignment vertical="center" wrapText="1"/>
    </xf>
    <xf numFmtId="0" fontId="11" fillId="12" borderId="6" xfId="7" applyFont="1" applyFill="1" applyBorder="1" applyAlignment="1">
      <alignment vertical="center" wrapText="1"/>
    </xf>
    <xf numFmtId="0" fontId="11" fillId="12" borderId="7" xfId="7" applyFont="1" applyFill="1" applyBorder="1" applyAlignment="1">
      <alignment vertical="center" wrapText="1"/>
    </xf>
    <xf numFmtId="0" fontId="11" fillId="2" borderId="103" xfId="7" applyFont="1" applyFill="1" applyBorder="1" applyAlignment="1">
      <alignment horizontal="center" vertical="center" wrapText="1"/>
    </xf>
    <xf numFmtId="0" fontId="11" fillId="2" borderId="104" xfId="7" applyFont="1" applyFill="1" applyBorder="1" applyAlignment="1">
      <alignment horizontal="center" vertical="center" wrapText="1"/>
    </xf>
    <xf numFmtId="0" fontId="11" fillId="2" borderId="105" xfId="7" applyFont="1" applyFill="1" applyBorder="1" applyAlignment="1">
      <alignment horizontal="center" vertical="center" wrapText="1"/>
    </xf>
    <xf numFmtId="0" fontId="14" fillId="12" borderId="5" xfId="7" applyFont="1" applyFill="1" applyBorder="1" applyAlignment="1">
      <alignment vertical="center" wrapText="1"/>
    </xf>
    <xf numFmtId="0" fontId="14" fillId="12" borderId="6"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6" xfId="7" applyFont="1" applyFill="1" applyBorder="1" applyAlignment="1">
      <alignment horizontal="center" vertical="center" wrapText="1"/>
    </xf>
    <xf numFmtId="0" fontId="11" fillId="2" borderId="32" xfId="7" applyFont="1" applyFill="1" applyBorder="1" applyAlignment="1">
      <alignment vertical="center" wrapText="1"/>
    </xf>
    <xf numFmtId="0" fontId="11" fillId="2" borderId="36" xfId="7" applyFont="1" applyFill="1" applyBorder="1" applyAlignment="1">
      <alignment vertical="center" wrapText="1"/>
    </xf>
    <xf numFmtId="0" fontId="11" fillId="2" borderId="32" xfId="7" quotePrefix="1" applyFont="1" applyFill="1" applyBorder="1" applyAlignment="1">
      <alignment vertical="center" wrapText="1"/>
    </xf>
    <xf numFmtId="0" fontId="18" fillId="2" borderId="29" xfId="7" applyFont="1" applyFill="1" applyBorder="1" applyAlignment="1">
      <alignment vertical="center" wrapText="1"/>
    </xf>
    <xf numFmtId="0" fontId="18" fillId="2" borderId="9" xfId="7" applyFont="1" applyFill="1" applyBorder="1" applyAlignment="1">
      <alignment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4" xfId="7" applyFont="1" applyFill="1" applyBorder="1" applyAlignment="1">
      <alignment horizontal="center" vertical="center" wrapText="1"/>
    </xf>
    <xf numFmtId="0" fontId="18" fillId="2" borderId="55" xfId="7" applyFont="1" applyFill="1" applyBorder="1" applyAlignment="1">
      <alignment vertical="center" wrapText="1"/>
    </xf>
    <xf numFmtId="165" fontId="15" fillId="0" borderId="28" xfId="6" applyNumberFormat="1" applyFont="1" applyBorder="1" applyAlignment="1">
      <alignment horizontal="center" vertical="center" wrapText="1"/>
    </xf>
    <xf numFmtId="0" fontId="14" fillId="0" borderId="96" xfId="7" applyFont="1" applyBorder="1" applyAlignment="1">
      <alignment horizontal="center" vertical="center" wrapText="1"/>
    </xf>
    <xf numFmtId="0" fontId="14" fillId="0" borderId="117" xfId="7" applyFont="1" applyBorder="1" applyAlignment="1">
      <alignment horizontal="center" vertical="center" wrapText="1"/>
    </xf>
    <xf numFmtId="0" fontId="14" fillId="0" borderId="87" xfId="7" applyFont="1" applyBorder="1" applyAlignment="1">
      <alignment horizontal="center" vertical="center" wrapText="1"/>
    </xf>
    <xf numFmtId="0" fontId="18" fillId="0" borderId="67" xfId="7" applyFont="1" applyBorder="1" applyAlignment="1">
      <alignment vertical="center" wrapText="1"/>
    </xf>
    <xf numFmtId="0" fontId="18" fillId="0" borderId="118"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18" fillId="0" borderId="116" xfId="7" applyFont="1" applyBorder="1" applyAlignment="1">
      <alignment vertical="center"/>
    </xf>
    <xf numFmtId="0" fontId="18" fillId="0" borderId="115"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7" fillId="0" borderId="66"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5" xfId="7" applyFont="1" applyBorder="1" applyAlignment="1">
      <alignment horizontal="center" vertical="center" wrapText="1"/>
    </xf>
    <xf numFmtId="0" fontId="14" fillId="0" borderId="6" xfId="7" applyFont="1" applyBorder="1" applyAlignment="1">
      <alignment horizontal="center" vertical="center" wrapText="1"/>
    </xf>
    <xf numFmtId="0" fontId="14" fillId="0" borderId="7" xfId="7" applyFont="1" applyBorder="1" applyAlignment="1">
      <alignment horizontal="center" vertical="center" wrapText="1"/>
    </xf>
    <xf numFmtId="3" fontId="18" fillId="16" borderId="5" xfId="7" applyNumberFormat="1" applyFont="1" applyFill="1" applyBorder="1" applyAlignment="1">
      <alignment vertical="center" wrapText="1"/>
    </xf>
    <xf numFmtId="3" fontId="18" fillId="16"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3" fontId="14" fillId="15" borderId="5" xfId="12" applyNumberFormat="1" applyFont="1" applyFill="1" applyBorder="1" applyAlignment="1">
      <alignment horizontal="right" vertical="center" wrapText="1"/>
    </xf>
    <xf numFmtId="3" fontId="14" fillId="15" borderId="7" xfId="12" applyNumberFormat="1" applyFont="1" applyFill="1" applyBorder="1" applyAlignment="1">
      <alignment horizontal="right" vertical="center" wrapText="1"/>
    </xf>
    <xf numFmtId="0" fontId="14" fillId="14" borderId="6" xfId="7" applyFont="1" applyFill="1" applyBorder="1" applyAlignment="1">
      <alignment vertical="center"/>
    </xf>
    <xf numFmtId="0" fontId="14" fillId="14" borderId="56" xfId="7" applyFont="1" applyFill="1" applyBorder="1" applyAlignment="1">
      <alignment vertical="center"/>
    </xf>
    <xf numFmtId="3" fontId="14" fillId="15" borderId="5" xfId="7" applyNumberFormat="1" applyFont="1" applyFill="1" applyBorder="1" applyAlignment="1">
      <alignment horizontal="right" vertical="center" wrapText="1"/>
    </xf>
    <xf numFmtId="3" fontId="14" fillId="15" borderId="7" xfId="7" applyNumberFormat="1" applyFont="1" applyFill="1" applyBorder="1" applyAlignment="1">
      <alignment horizontal="right" vertical="center" wrapText="1"/>
    </xf>
    <xf numFmtId="0" fontId="60" fillId="0" borderId="116" xfId="7" applyFont="1" applyBorder="1" applyAlignment="1">
      <alignment vertical="center"/>
    </xf>
    <xf numFmtId="0" fontId="60" fillId="0" borderId="115" xfId="7" applyFont="1" applyBorder="1" applyAlignment="1">
      <alignment vertical="center"/>
    </xf>
    <xf numFmtId="0" fontId="48" fillId="0" borderId="116" xfId="7" applyFont="1" applyBorder="1" applyAlignment="1">
      <alignment horizontal="center" vertical="center" wrapText="1"/>
    </xf>
    <xf numFmtId="0" fontId="48" fillId="0" borderId="115" xfId="7" applyFont="1" applyBorder="1" applyAlignment="1">
      <alignment horizontal="center" vertical="center" wrapText="1"/>
    </xf>
    <xf numFmtId="0" fontId="48" fillId="0" borderId="5" xfId="7" applyFont="1" applyBorder="1" applyAlignment="1">
      <alignment horizontal="center" vertical="center" wrapText="1"/>
    </xf>
    <xf numFmtId="0" fontId="48" fillId="0" borderId="7" xfId="7" applyFont="1" applyBorder="1" applyAlignment="1">
      <alignment horizontal="center" vertical="center" wrapText="1"/>
    </xf>
    <xf numFmtId="3" fontId="11" fillId="16" borderId="5" xfId="7" applyNumberFormat="1" applyFont="1" applyFill="1" applyBorder="1" applyAlignment="1">
      <alignment vertical="center"/>
    </xf>
    <xf numFmtId="3" fontId="11" fillId="16" borderId="7" xfId="7" applyNumberFormat="1" applyFont="1" applyFill="1" applyBorder="1" applyAlignment="1">
      <alignment vertical="center"/>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0" fontId="14" fillId="16" borderId="5" xfId="7" applyFont="1" applyFill="1" applyBorder="1" applyAlignment="1">
      <alignment horizontal="center" vertical="center" wrapText="1"/>
    </xf>
    <xf numFmtId="0" fontId="14" fillId="16" borderId="7" xfId="7" applyFont="1" applyFill="1" applyBorder="1" applyAlignment="1">
      <alignment horizontal="center" vertical="center" wrapText="1"/>
    </xf>
    <xf numFmtId="3" fontId="14" fillId="15" borderId="56" xfId="7" applyNumberFormat="1" applyFont="1" applyFill="1" applyBorder="1" applyAlignment="1">
      <alignment horizontal="right" vertical="center" wrapText="1"/>
    </xf>
    <xf numFmtId="3" fontId="14" fillId="15" borderId="66" xfId="7" applyNumberFormat="1" applyFont="1" applyFill="1" applyBorder="1" applyAlignment="1">
      <alignment horizontal="right" vertical="center" wrapText="1"/>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4" fillId="15" borderId="5" xfId="7" applyFont="1" applyFill="1" applyBorder="1" applyAlignment="1">
      <alignment horizontal="right" vertical="center" wrapText="1"/>
    </xf>
    <xf numFmtId="0" fontId="14" fillId="15" borderId="7" xfId="7" applyFont="1" applyFill="1" applyBorder="1" applyAlignment="1">
      <alignment horizontal="right" vertical="center" wrapText="1"/>
    </xf>
    <xf numFmtId="0" fontId="11" fillId="16" borderId="5" xfId="7" applyFont="1" applyFill="1" applyBorder="1" applyAlignment="1">
      <alignment horizontal="center" vertical="center"/>
    </xf>
    <xf numFmtId="0" fontId="11" fillId="16" borderId="7" xfId="7" applyFont="1" applyFill="1" applyBorder="1" applyAlignment="1">
      <alignment horizontal="center" vertical="center"/>
    </xf>
    <xf numFmtId="0" fontId="11" fillId="17" borderId="5" xfId="7" applyFont="1" applyFill="1" applyBorder="1" applyAlignment="1">
      <alignment horizontal="center" vertical="center" wrapText="1"/>
    </xf>
    <xf numFmtId="0" fontId="11" fillId="17" borderId="7" xfId="7" applyFont="1" applyFill="1" applyBorder="1" applyAlignment="1">
      <alignment horizontal="center" vertical="center" wrapText="1"/>
    </xf>
    <xf numFmtId="0" fontId="11" fillId="16" borderId="5" xfId="7" applyFont="1" applyFill="1" applyBorder="1" applyAlignment="1">
      <alignment vertical="center"/>
    </xf>
    <xf numFmtId="0" fontId="11" fillId="16" borderId="7" xfId="7" applyFont="1" applyFill="1" applyBorder="1" applyAlignment="1">
      <alignment vertical="center"/>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46" fillId="0" borderId="35" xfId="7" applyFont="1" applyBorder="1" applyAlignment="1">
      <alignment horizontal="center" vertical="center" wrapText="1"/>
    </xf>
    <xf numFmtId="0" fontId="46"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70" fillId="0" borderId="0" xfId="7" applyNumberFormat="1" applyFont="1" applyAlignment="1">
      <alignment horizontal="justify"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9" fillId="0" borderId="0" xfId="7" applyNumberFormat="1" applyFont="1" applyAlignment="1">
      <alignment horizontal="justify" vertical="center"/>
    </xf>
    <xf numFmtId="49" fontId="80" fillId="0" borderId="0" xfId="7" applyNumberFormat="1" applyFont="1" applyAlignment="1">
      <alignment horizontal="left" vertical="center" wrapText="1"/>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2" fillId="7" borderId="5" xfId="10" applyFont="1" applyFill="1" applyBorder="1" applyAlignment="1">
      <alignment horizontal="center" vertical="center" wrapText="1"/>
    </xf>
    <xf numFmtId="0" fontId="52" fillId="7" borderId="6"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3" fillId="7" borderId="5" xfId="10" applyFont="1" applyFill="1" applyBorder="1" applyAlignment="1">
      <alignment horizontal="center" vertical="center" wrapText="1"/>
    </xf>
    <xf numFmtId="0" fontId="53" fillId="7" borderId="56" xfId="10" applyFont="1" applyFill="1" applyBorder="1" applyAlignment="1">
      <alignment horizontal="center" vertical="center" wrapText="1"/>
    </xf>
    <xf numFmtId="0" fontId="52" fillId="7" borderId="57" xfId="10" applyFont="1" applyFill="1" applyBorder="1" applyAlignment="1">
      <alignment horizontal="center" vertical="center" wrapText="1"/>
    </xf>
    <xf numFmtId="0" fontId="52" fillId="7" borderId="58" xfId="10" applyFont="1" applyFill="1" applyBorder="1" applyAlignment="1">
      <alignment horizontal="center" vertical="center" wrapText="1"/>
    </xf>
    <xf numFmtId="0" fontId="52" fillId="0" borderId="35" xfId="10" applyFont="1" applyBorder="1" applyAlignment="1">
      <alignment horizontal="center" vertical="center" wrapText="1"/>
    </xf>
    <xf numFmtId="0" fontId="52" fillId="0" borderId="33" xfId="10" applyFont="1" applyBorder="1" applyAlignment="1">
      <alignment horizontal="center" vertical="center" wrapText="1"/>
    </xf>
    <xf numFmtId="0" fontId="53" fillId="7" borderId="32" xfId="10" applyFont="1" applyFill="1" applyBorder="1" applyAlignment="1">
      <alignment horizontal="center" vertical="center" wrapText="1"/>
    </xf>
    <xf numFmtId="0" fontId="53" fillId="7" borderId="59" xfId="10" applyFont="1" applyFill="1" applyBorder="1" applyAlignment="1">
      <alignment horizontal="center" vertical="center" wrapText="1"/>
    </xf>
    <xf numFmtId="0" fontId="52" fillId="7" borderId="29" xfId="10" applyFont="1" applyFill="1" applyBorder="1" applyAlignment="1">
      <alignment horizontal="center" vertical="center" wrapText="1"/>
    </xf>
    <xf numFmtId="0" fontId="52" fillId="7" borderId="31" xfId="10" applyFont="1" applyFill="1" applyBorder="1" applyAlignment="1">
      <alignment horizontal="center" vertical="center" wrapText="1"/>
    </xf>
    <xf numFmtId="0" fontId="52" fillId="7" borderId="30" xfId="10" applyFont="1" applyFill="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1" fillId="0" borderId="0" xfId="7" applyFont="1"/>
    <xf numFmtId="49" fontId="59" fillId="0" borderId="0" xfId="7" applyNumberFormat="1" applyFont="1"/>
    <xf numFmtId="49" fontId="60" fillId="5" borderId="42" xfId="7" applyNumberFormat="1" applyFont="1" applyFill="1" applyBorder="1" applyAlignment="1">
      <alignment vertical="center" wrapText="1"/>
    </xf>
    <xf numFmtId="49" fontId="60" fillId="5" borderId="44" xfId="7" applyNumberFormat="1" applyFont="1" applyFill="1" applyBorder="1" applyAlignment="1">
      <alignment vertical="center" wrapText="1"/>
    </xf>
    <xf numFmtId="14" fontId="56" fillId="5" borderId="20" xfId="7" applyNumberFormat="1" applyFont="1" applyFill="1" applyBorder="1" applyAlignment="1">
      <alignment horizontal="center" vertical="center"/>
    </xf>
    <xf numFmtId="0" fontId="56" fillId="5" borderId="33" xfId="7" applyFont="1" applyFill="1" applyBorder="1" applyAlignment="1">
      <alignment horizontal="center" vertical="center"/>
    </xf>
    <xf numFmtId="49" fontId="56" fillId="7" borderId="29" xfId="7" applyNumberFormat="1" applyFont="1" applyFill="1" applyBorder="1" applyAlignment="1">
      <alignment horizontal="center" vertical="center"/>
    </xf>
    <xf numFmtId="49" fontId="56" fillId="7" borderId="31" xfId="7" applyNumberFormat="1" applyFont="1" applyFill="1" applyBorder="1" applyAlignment="1">
      <alignment horizontal="center" vertical="center"/>
    </xf>
    <xf numFmtId="49" fontId="56" fillId="7" borderId="30" xfId="7" applyNumberFormat="1" applyFont="1" applyFill="1" applyBorder="1" applyAlignment="1">
      <alignment horizontal="center" vertical="center"/>
    </xf>
    <xf numFmtId="49" fontId="56" fillId="5" borderId="31" xfId="7" applyNumberFormat="1" applyFont="1" applyFill="1" applyBorder="1" applyAlignment="1">
      <alignment horizontal="center" vertical="center"/>
    </xf>
    <xf numFmtId="49" fontId="56" fillId="5" borderId="30" xfId="7" applyNumberFormat="1" applyFont="1" applyFill="1" applyBorder="1" applyAlignment="1">
      <alignment horizontal="center" vertical="center"/>
    </xf>
    <xf numFmtId="49" fontId="56" fillId="5" borderId="20" xfId="7" applyNumberFormat="1" applyFont="1" applyFill="1" applyBorder="1" applyAlignment="1">
      <alignment horizontal="center" vertical="center"/>
    </xf>
    <xf numFmtId="49" fontId="56" fillId="5" borderId="33" xfId="7" applyNumberFormat="1" applyFont="1" applyFill="1" applyBorder="1" applyAlignment="1">
      <alignment horizontal="center" vertical="center"/>
    </xf>
    <xf numFmtId="49" fontId="56" fillId="7" borderId="60" xfId="7" applyNumberFormat="1" applyFont="1" applyFill="1" applyBorder="1" applyAlignment="1">
      <alignment horizontal="center" vertical="center"/>
    </xf>
    <xf numFmtId="49" fontId="56" fillId="7" borderId="61" xfId="7" applyNumberFormat="1" applyFont="1" applyFill="1" applyBorder="1" applyAlignment="1">
      <alignment horizontal="center" vertical="center"/>
    </xf>
    <xf numFmtId="49" fontId="56" fillId="7" borderId="29" xfId="7" applyNumberFormat="1" applyFont="1" applyFill="1" applyBorder="1" applyAlignment="1">
      <alignment horizontal="center" vertical="center" wrapText="1"/>
    </xf>
    <xf numFmtId="49" fontId="56" fillId="7" borderId="31" xfId="7" applyNumberFormat="1" applyFont="1" applyFill="1" applyBorder="1" applyAlignment="1">
      <alignment horizontal="center" vertical="center" wrapText="1"/>
    </xf>
    <xf numFmtId="49" fontId="56" fillId="7" borderId="30" xfId="7" applyNumberFormat="1" applyFont="1" applyFill="1" applyBorder="1" applyAlignment="1">
      <alignment horizontal="center" vertical="center" wrapText="1"/>
    </xf>
    <xf numFmtId="49" fontId="48" fillId="5" borderId="5" xfId="7" applyNumberFormat="1" applyFont="1" applyFill="1" applyBorder="1" applyAlignment="1">
      <alignment vertical="center" wrapText="1"/>
    </xf>
    <xf numFmtId="49" fontId="48" fillId="5" borderId="7" xfId="7" applyNumberFormat="1" applyFont="1" applyFill="1" applyBorder="1" applyAlignment="1">
      <alignment vertical="center" wrapText="1"/>
    </xf>
    <xf numFmtId="49" fontId="60" fillId="5" borderId="40" xfId="7" applyNumberFormat="1" applyFont="1" applyFill="1" applyBorder="1" applyAlignment="1">
      <alignment vertical="center" wrapText="1"/>
    </xf>
    <xf numFmtId="49" fontId="60" fillId="5" borderId="41" xfId="7" applyNumberFormat="1" applyFont="1" applyFill="1" applyBorder="1" applyAlignment="1">
      <alignment vertical="center" wrapText="1"/>
    </xf>
    <xf numFmtId="49" fontId="60" fillId="5" borderId="42" xfId="7" applyNumberFormat="1" applyFont="1" applyFill="1" applyBorder="1" applyAlignment="1">
      <alignment horizontal="center" vertical="center" wrapText="1"/>
    </xf>
    <xf numFmtId="49" fontId="60" fillId="5" borderId="44" xfId="7" applyNumberFormat="1" applyFont="1" applyFill="1" applyBorder="1" applyAlignment="1">
      <alignment horizontal="center" vertical="center" wrapText="1"/>
    </xf>
    <xf numFmtId="49" fontId="60" fillId="5" borderId="45" xfId="7" applyNumberFormat="1" applyFont="1" applyFill="1" applyBorder="1" applyAlignment="1">
      <alignment vertical="center" wrapText="1"/>
    </xf>
    <xf numFmtId="49" fontId="60" fillId="5" borderId="47" xfId="7" applyNumberFormat="1" applyFont="1" applyFill="1" applyBorder="1" applyAlignment="1">
      <alignment vertical="center" wrapText="1"/>
    </xf>
    <xf numFmtId="49" fontId="63" fillId="0" borderId="0" xfId="7" applyNumberFormat="1" applyFont="1" applyAlignment="1">
      <alignment horizontal="justify" vertical="center" wrapText="1"/>
    </xf>
    <xf numFmtId="49" fontId="61" fillId="7" borderId="5" xfId="7" applyNumberFormat="1" applyFont="1" applyFill="1" applyBorder="1" applyAlignment="1">
      <alignment vertical="center" wrapText="1"/>
    </xf>
    <xf numFmtId="49" fontId="61" fillId="7" borderId="7" xfId="7" applyNumberFormat="1" applyFont="1" applyFill="1" applyBorder="1" applyAlignment="1">
      <alignment vertical="center" wrapText="1"/>
    </xf>
    <xf numFmtId="49" fontId="59" fillId="0" borderId="0" xfId="7" applyNumberFormat="1" applyFont="1" applyAlignment="1">
      <alignment vertical="center" wrapText="1"/>
    </xf>
    <xf numFmtId="49" fontId="62" fillId="0" borderId="0" xfId="7" applyNumberFormat="1" applyFont="1" applyAlignment="1">
      <alignment horizontal="justify" vertical="center" wrapText="1"/>
    </xf>
    <xf numFmtId="49" fontId="64" fillId="0" borderId="0" xfId="7" applyNumberFormat="1" applyFont="1" applyAlignment="1">
      <alignment horizontal="justify" vertical="center" wrapText="1"/>
    </xf>
    <xf numFmtId="49" fontId="65" fillId="0" borderId="0" xfId="7" applyNumberFormat="1" applyFont="1" applyAlignment="1">
      <alignment horizontal="justify" vertical="center" wrapText="1"/>
    </xf>
    <xf numFmtId="49" fontId="59" fillId="0" borderId="0" xfId="7" applyNumberFormat="1" applyFont="1" applyAlignment="1">
      <alignment vertical="center"/>
    </xf>
    <xf numFmtId="49" fontId="11" fillId="0" borderId="0" xfId="7" applyNumberFormat="1" applyFont="1" applyAlignment="1">
      <alignment horizontal="justify" vertical="center" wrapText="1"/>
    </xf>
    <xf numFmtId="0" fontId="52" fillId="7" borderId="55"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2" fillId="7" borderId="34" xfId="10" applyFont="1" applyFill="1" applyBorder="1" applyAlignment="1">
      <alignment horizontal="center" vertical="center" wrapText="1"/>
    </xf>
    <xf numFmtId="0" fontId="52" fillId="0" borderId="0" xfId="10" applyFont="1" applyBorder="1" applyAlignment="1">
      <alignment horizontal="center" wrapText="1"/>
    </xf>
    <xf numFmtId="0" fontId="52" fillId="0" borderId="35" xfId="10" applyFont="1" applyBorder="1" applyAlignment="1">
      <alignment horizontal="center" wrapText="1"/>
    </xf>
    <xf numFmtId="0" fontId="52" fillId="0" borderId="33" xfId="10" applyFont="1" applyBorder="1" applyAlignment="1">
      <alignment horizontal="center" wrapText="1"/>
    </xf>
    <xf numFmtId="49" fontId="66" fillId="7" borderId="29" xfId="7" applyNumberFormat="1" applyFont="1" applyFill="1" applyBorder="1" applyAlignment="1">
      <alignment horizontal="center" vertical="center"/>
    </xf>
    <xf numFmtId="49" fontId="66" fillId="7" borderId="31" xfId="7" applyNumberFormat="1" applyFont="1" applyFill="1" applyBorder="1" applyAlignment="1">
      <alignment horizontal="center" vertical="center"/>
    </xf>
    <xf numFmtId="49" fontId="66" fillId="7" borderId="30" xfId="7" applyNumberFormat="1" applyFont="1" applyFill="1" applyBorder="1" applyAlignment="1">
      <alignment horizontal="center" vertical="center"/>
    </xf>
    <xf numFmtId="49" fontId="66" fillId="7" borderId="32"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wrapText="1"/>
    </xf>
    <xf numFmtId="49" fontId="66" fillId="7" borderId="36" xfId="7" applyNumberFormat="1" applyFont="1" applyFill="1" applyBorder="1" applyAlignment="1">
      <alignment horizontal="center" vertical="center" wrapText="1"/>
    </xf>
    <xf numFmtId="0" fontId="52" fillId="0" borderId="30" xfId="10" applyFont="1" applyBorder="1" applyAlignment="1">
      <alignment horizontal="center" wrapText="1"/>
    </xf>
    <xf numFmtId="49" fontId="66" fillId="7" borderId="34" xfId="7" applyNumberFormat="1" applyFont="1" applyFill="1" applyBorder="1" applyAlignment="1">
      <alignment horizontal="center" vertical="center"/>
    </xf>
    <xf numFmtId="49" fontId="66" fillId="7" borderId="36" xfId="7" applyNumberFormat="1" applyFont="1" applyFill="1" applyBorder="1" applyAlignment="1">
      <alignment horizontal="center" vertical="center"/>
    </xf>
    <xf numFmtId="49" fontId="56" fillId="0" borderId="31" xfId="7" applyNumberFormat="1" applyFont="1" applyBorder="1" applyAlignment="1">
      <alignment horizontal="center"/>
    </xf>
    <xf numFmtId="49" fontId="56" fillId="0" borderId="30" xfId="7" applyNumberFormat="1" applyFont="1" applyBorder="1" applyAlignment="1">
      <alignment horizontal="center"/>
    </xf>
    <xf numFmtId="49" fontId="56" fillId="0" borderId="0" xfId="7" applyNumberFormat="1" applyFont="1" applyAlignment="1">
      <alignment horizontal="center"/>
    </xf>
    <xf numFmtId="49" fontId="56" fillId="0" borderId="35" xfId="7" applyNumberFormat="1" applyFont="1" applyBorder="1" applyAlignment="1">
      <alignment horizontal="center"/>
    </xf>
    <xf numFmtId="49" fontId="56" fillId="0" borderId="20" xfId="7" applyNumberFormat="1" applyFont="1" applyBorder="1" applyAlignment="1">
      <alignment horizontal="center"/>
    </xf>
    <xf numFmtId="49" fontId="56" fillId="0" borderId="33" xfId="7" applyNumberFormat="1" applyFont="1" applyBorder="1" applyAlignment="1">
      <alignment horizontal="center"/>
    </xf>
    <xf numFmtId="49" fontId="56" fillId="7" borderId="34" xfId="7" applyNumberFormat="1" applyFont="1" applyFill="1" applyBorder="1" applyAlignment="1">
      <alignment horizontal="center" vertical="center"/>
    </xf>
    <xf numFmtId="49" fontId="56" fillId="7" borderId="36" xfId="7" applyNumberFormat="1" applyFont="1" applyFill="1" applyBorder="1" applyAlignment="1">
      <alignment horizontal="center" vertical="center"/>
    </xf>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30" xfId="7" applyNumberFormat="1" applyFont="1" applyFill="1" applyBorder="1" applyAlignment="1">
      <alignment vertical="center"/>
    </xf>
    <xf numFmtId="49" fontId="56" fillId="7" borderId="32" xfId="7" applyNumberFormat="1" applyFont="1" applyFill="1" applyBorder="1" applyAlignment="1">
      <alignment horizontal="center" vertical="top" wrapText="1"/>
    </xf>
    <xf numFmtId="49" fontId="56" fillId="7" borderId="36" xfId="7" applyNumberFormat="1" applyFont="1" applyFill="1" applyBorder="1" applyAlignment="1">
      <alignment horizontal="center" vertical="top" wrapText="1"/>
    </xf>
    <xf numFmtId="49" fontId="56" fillId="7" borderId="29" xfId="7" applyNumberFormat="1" applyFont="1" applyFill="1" applyBorder="1" applyAlignment="1">
      <alignment vertical="center" wrapText="1"/>
    </xf>
    <xf numFmtId="49" fontId="56" fillId="7" borderId="31" xfId="7" applyNumberFormat="1" applyFont="1" applyFill="1" applyBorder="1" applyAlignment="1">
      <alignment vertical="center" wrapText="1"/>
    </xf>
    <xf numFmtId="49" fontId="56" fillId="7" borderId="30" xfId="7" applyNumberFormat="1" applyFont="1" applyFill="1" applyBorder="1" applyAlignment="1">
      <alignment vertical="center" wrapText="1"/>
    </xf>
    <xf numFmtId="49" fontId="67" fillId="0" borderId="0" xfId="7" applyNumberFormat="1" applyFont="1"/>
    <xf numFmtId="14" fontId="52" fillId="0" borderId="20" xfId="10" applyNumberFormat="1" applyFont="1" applyBorder="1" applyAlignment="1">
      <alignment horizontal="center" vertical="center" wrapText="1"/>
    </xf>
    <xf numFmtId="49" fontId="60" fillId="0" borderId="42" xfId="7" applyNumberFormat="1" applyFont="1" applyBorder="1" applyAlignment="1">
      <alignment horizontal="left" vertical="center" wrapText="1" indent="1"/>
    </xf>
    <xf numFmtId="49" fontId="60" fillId="0" borderId="44" xfId="7" applyNumberFormat="1" applyFont="1" applyBorder="1" applyAlignment="1">
      <alignment horizontal="left" vertical="center" wrapText="1" indent="1"/>
    </xf>
    <xf numFmtId="49" fontId="48" fillId="0" borderId="40" xfId="7" applyNumberFormat="1" applyFont="1" applyBorder="1" applyAlignment="1">
      <alignment vertical="center" wrapText="1"/>
    </xf>
    <xf numFmtId="49" fontId="48" fillId="0" borderId="41" xfId="7" applyNumberFormat="1" applyFont="1" applyBorder="1" applyAlignment="1">
      <alignment vertical="center" wrapText="1"/>
    </xf>
    <xf numFmtId="49" fontId="60" fillId="0" borderId="42" xfId="7" applyNumberFormat="1" applyFont="1" applyBorder="1" applyAlignment="1">
      <alignment vertical="center" wrapText="1"/>
    </xf>
    <xf numFmtId="49" fontId="60" fillId="0" borderId="44" xfId="7" applyNumberFormat="1" applyFont="1" applyBorder="1" applyAlignment="1">
      <alignment vertical="center" wrapText="1"/>
    </xf>
    <xf numFmtId="49" fontId="60" fillId="0" borderId="42" xfId="7" applyNumberFormat="1" applyFont="1" applyBorder="1" applyAlignment="1">
      <alignment horizontal="right" vertical="center" wrapText="1" indent="1"/>
    </xf>
    <xf numFmtId="49" fontId="60" fillId="0" borderId="44" xfId="7" applyNumberFormat="1" applyFont="1" applyBorder="1" applyAlignment="1">
      <alignment horizontal="right" vertical="center" wrapText="1" indent="1"/>
    </xf>
    <xf numFmtId="49" fontId="48" fillId="0" borderId="42" xfId="7" applyNumberFormat="1" applyFont="1" applyBorder="1" applyAlignment="1">
      <alignment vertical="center" wrapText="1"/>
    </xf>
    <xf numFmtId="49" fontId="48" fillId="0" borderId="44" xfId="7" applyNumberFormat="1" applyFont="1" applyBorder="1" applyAlignment="1">
      <alignment vertical="center" wrapText="1"/>
    </xf>
    <xf numFmtId="49" fontId="48" fillId="0" borderId="45" xfId="7" applyNumberFormat="1" applyFont="1" applyBorder="1" applyAlignment="1">
      <alignment vertical="center" wrapText="1"/>
    </xf>
    <xf numFmtId="49" fontId="48" fillId="0" borderId="47" xfId="7" applyNumberFormat="1" applyFont="1" applyBorder="1" applyAlignment="1">
      <alignment vertical="center" wrapText="1"/>
    </xf>
    <xf numFmtId="49" fontId="67" fillId="0" borderId="31" xfId="7" applyNumberFormat="1" applyFont="1" applyBorder="1"/>
    <xf numFmtId="49" fontId="30" fillId="0" borderId="0" xfId="7" applyNumberFormat="1" applyFont="1" applyAlignment="1">
      <alignment vertical="center" wrapText="1"/>
    </xf>
    <xf numFmtId="49" fontId="71" fillId="0" borderId="0" xfId="7" applyNumberFormat="1" applyFont="1" applyAlignment="1">
      <alignment horizontal="justify" vertical="center" wrapText="1"/>
    </xf>
    <xf numFmtId="49" fontId="72" fillId="0" borderId="0" xfId="7" applyNumberFormat="1" applyFont="1" applyAlignment="1">
      <alignment vertical="center" wrapText="1"/>
    </xf>
    <xf numFmtId="49" fontId="72" fillId="0" borderId="0" xfId="7" applyNumberFormat="1" applyFont="1" applyAlignment="1">
      <alignment horizontal="center" vertical="center" wrapText="1"/>
    </xf>
    <xf numFmtId="49" fontId="72" fillId="0" borderId="0" xfId="7" applyNumberFormat="1" applyFont="1" applyAlignment="1">
      <alignment horizontal="justify" vertical="center" wrapText="1"/>
    </xf>
    <xf numFmtId="49" fontId="70" fillId="0" borderId="0" xfId="7" applyNumberFormat="1" applyFont="1" applyAlignment="1">
      <alignment horizontal="left" vertical="center" wrapText="1"/>
    </xf>
    <xf numFmtId="49" fontId="30" fillId="0" borderId="0" xfId="7" applyNumberFormat="1" applyFont="1" applyAlignment="1">
      <alignment horizontal="left" vertical="center" wrapText="1"/>
    </xf>
    <xf numFmtId="49" fontId="70" fillId="0" borderId="0" xfId="7" applyNumberFormat="1" applyFont="1" applyAlignment="1">
      <alignment horizontal="left" vertical="center" wrapText="1" indent="15"/>
    </xf>
    <xf numFmtId="49" fontId="74" fillId="0" borderId="0" xfId="7" applyNumberFormat="1" applyFont="1" applyAlignment="1">
      <alignment horizontal="justify" vertical="center" wrapText="1"/>
    </xf>
    <xf numFmtId="49" fontId="73" fillId="0" borderId="0" xfId="7" applyNumberFormat="1" applyFont="1" applyAlignment="1">
      <alignment horizontal="left" vertical="center" wrapText="1"/>
    </xf>
    <xf numFmtId="0" fontId="54" fillId="2" borderId="42" xfId="10" applyFont="1" applyFill="1" applyBorder="1" applyAlignment="1">
      <alignment horizontal="left" vertical="center" wrapText="1"/>
    </xf>
    <xf numFmtId="0" fontId="54" fillId="2" borderId="44" xfId="10" applyFont="1" applyFill="1" applyBorder="1" applyAlignment="1">
      <alignment horizontal="left" vertical="center" wrapText="1"/>
    </xf>
    <xf numFmtId="0" fontId="54" fillId="2" borderId="45" xfId="10" applyFont="1" applyFill="1" applyBorder="1" applyAlignment="1">
      <alignment horizontal="left" vertical="center" wrapText="1"/>
    </xf>
    <xf numFmtId="0" fontId="54" fillId="2" borderId="47" xfId="10" applyFont="1" applyFill="1" applyBorder="1" applyAlignment="1">
      <alignment horizontal="left" vertical="center" wrapText="1"/>
    </xf>
    <xf numFmtId="0" fontId="55" fillId="7" borderId="5" xfId="10" applyFont="1" applyFill="1" applyBorder="1" applyAlignment="1">
      <alignment horizontal="left" vertical="center" wrapText="1"/>
    </xf>
    <xf numFmtId="0" fontId="55" fillId="7" borderId="7" xfId="10" applyFont="1" applyFill="1" applyBorder="1" applyAlignment="1">
      <alignment horizontal="left" vertical="center" wrapText="1"/>
    </xf>
    <xf numFmtId="0" fontId="47" fillId="0" borderId="40" xfId="10" applyFont="1" applyBorder="1" applyAlignment="1">
      <alignment horizontal="left" vertical="center" wrapText="1"/>
    </xf>
    <xf numFmtId="0" fontId="47" fillId="0" borderId="41" xfId="10" applyFont="1" applyBorder="1" applyAlignment="1">
      <alignment horizontal="left" vertical="center" wrapText="1"/>
    </xf>
    <xf numFmtId="0" fontId="47" fillId="0" borderId="42" xfId="10" applyFont="1" applyBorder="1" applyAlignment="1">
      <alignment horizontal="left" vertical="center" wrapText="1"/>
    </xf>
    <xf numFmtId="0" fontId="47" fillId="0" borderId="44" xfId="10" applyFont="1" applyBorder="1" applyAlignment="1">
      <alignment horizontal="left" vertical="center" wrapText="1"/>
    </xf>
    <xf numFmtId="0" fontId="30" fillId="0" borderId="0" xfId="7" applyFont="1" applyAlignment="1">
      <alignment vertical="center" wrapText="1"/>
    </xf>
    <xf numFmtId="14" fontId="56" fillId="0" borderId="35" xfId="7" applyNumberFormat="1" applyFont="1" applyBorder="1" applyAlignment="1">
      <alignment horizontal="center" vertical="center"/>
    </xf>
    <xf numFmtId="0" fontId="56" fillId="0" borderId="35" xfId="7" applyFont="1" applyBorder="1" applyAlignment="1">
      <alignment horizontal="center" vertical="center"/>
    </xf>
    <xf numFmtId="0" fontId="56" fillId="7" borderId="29" xfId="7" applyFont="1" applyFill="1" applyBorder="1" applyAlignment="1">
      <alignment horizontal="center" vertical="center" wrapText="1"/>
    </xf>
    <xf numFmtId="0" fontId="56" fillId="7" borderId="30" xfId="7" applyFont="1" applyFill="1" applyBorder="1" applyAlignment="1">
      <alignment horizontal="center" vertical="center" wrapText="1"/>
    </xf>
    <xf numFmtId="0" fontId="56" fillId="7" borderId="9" xfId="7" applyFont="1" applyFill="1" applyBorder="1" applyAlignment="1">
      <alignment horizontal="center" vertical="center" wrapText="1"/>
    </xf>
    <xf numFmtId="0" fontId="56" fillId="7" borderId="33" xfId="7" applyFont="1" applyFill="1" applyBorder="1" applyAlignment="1">
      <alignment horizontal="center" vertical="center" wrapText="1"/>
    </xf>
    <xf numFmtId="0" fontId="56" fillId="7" borderId="31" xfId="7" applyFont="1" applyFill="1" applyBorder="1" applyAlignment="1">
      <alignment horizontal="center" vertical="center" wrapText="1"/>
    </xf>
    <xf numFmtId="0" fontId="30" fillId="0" borderId="55" xfId="7" applyFont="1" applyBorder="1" applyAlignment="1">
      <alignment vertical="center" wrapText="1"/>
    </xf>
    <xf numFmtId="0" fontId="56" fillId="7" borderId="6" xfId="7" applyFont="1" applyFill="1" applyBorder="1" applyAlignment="1">
      <alignment horizontal="center" vertical="center" wrapText="1"/>
    </xf>
    <xf numFmtId="0" fontId="56" fillId="7" borderId="7" xfId="7" applyFont="1" applyFill="1" applyBorder="1" applyAlignment="1">
      <alignment horizontal="center" vertical="center" wrapText="1"/>
    </xf>
    <xf numFmtId="0" fontId="56" fillId="7" borderId="5" xfId="7" applyFont="1" applyFill="1" applyBorder="1" applyAlignment="1">
      <alignment horizontal="center" vertical="center" wrapText="1"/>
    </xf>
    <xf numFmtId="0" fontId="69" fillId="0" borderId="0" xfId="7" applyFont="1" applyAlignment="1">
      <alignment vertical="center"/>
    </xf>
    <xf numFmtId="0" fontId="69" fillId="0" borderId="0" xfId="7" applyFont="1" applyAlignment="1">
      <alignment horizontal="justify" vertical="center"/>
    </xf>
    <xf numFmtId="0" fontId="70" fillId="0" borderId="0" xfId="7" applyFont="1" applyAlignment="1">
      <alignment horizontal="justify" vertical="center" wrapText="1"/>
    </xf>
    <xf numFmtId="0" fontId="70" fillId="0" borderId="0" xfId="7" applyFont="1" applyAlignment="1">
      <alignment horizontal="left" vertical="center" wrapText="1"/>
    </xf>
    <xf numFmtId="0" fontId="67" fillId="0" borderId="0" xfId="7" applyFont="1" applyAlignment="1">
      <alignment vertical="top"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8" fillId="0" borderId="35" xfId="7" applyNumberFormat="1" applyFont="1" applyBorder="1" applyAlignment="1">
      <alignment horizontal="center"/>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0" fillId="0" borderId="31" xfId="0" applyBorder="1" applyAlignment="1">
      <alignment horizontal="center" vertical="center" wrapText="1"/>
    </xf>
    <xf numFmtId="0" fontId="20" fillId="2" borderId="5" xfId="5" applyFont="1" applyFill="1" applyBorder="1" applyAlignment="1">
      <alignment horizontal="center" vertical="center" wrapText="1"/>
    </xf>
    <xf numFmtId="0" fontId="0" fillId="0" borderId="7" xfId="0" applyBorder="1" applyAlignment="1">
      <alignment horizontal="center" vertical="center" wrapText="1"/>
    </xf>
    <xf numFmtId="0" fontId="22" fillId="2" borderId="5" xfId="5" applyFont="1" applyFill="1" applyBorder="1" applyAlignment="1">
      <alignment horizontal="center" vertical="center" wrapText="1"/>
    </xf>
    <xf numFmtId="0" fontId="22" fillId="2" borderId="7" xfId="5" applyFont="1" applyFill="1" applyBorder="1" applyAlignment="1">
      <alignment horizontal="center" vertical="center" wrapText="1"/>
    </xf>
    <xf numFmtId="0" fontId="31" fillId="3" borderId="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169" fontId="22" fillId="2" borderId="72" xfId="5" applyNumberFormat="1" applyFont="1" applyFill="1" applyBorder="1" applyAlignment="1">
      <alignment horizontal="center" vertical="center" wrapText="1"/>
    </xf>
    <xf numFmtId="169" fontId="22" fillId="2" borderId="11" xfId="5" applyNumberFormat="1" applyFont="1" applyFill="1" applyBorder="1" applyAlignment="1">
      <alignment horizontal="center" vertical="center" wrapText="1"/>
    </xf>
    <xf numFmtId="0" fontId="12" fillId="3" borderId="5" xfId="7" applyFont="1" applyFill="1" applyBorder="1" applyAlignment="1">
      <alignment horizontal="left" vertical="center"/>
    </xf>
    <xf numFmtId="0" fontId="12" fillId="3" borderId="6" xfId="7" applyFont="1" applyFill="1" applyBorder="1" applyAlignment="1">
      <alignment horizontal="left" vertical="center"/>
    </xf>
    <xf numFmtId="0" fontId="12" fillId="3" borderId="7" xfId="7" applyFont="1" applyFill="1" applyBorder="1" applyAlignment="1">
      <alignment horizontal="left" vertical="center"/>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92" fillId="5" borderId="0" xfId="0" applyFont="1" applyFill="1" applyAlignment="1">
      <alignment vertical="center" wrapText="1"/>
    </xf>
    <xf numFmtId="0" fontId="93" fillId="5" borderId="50" xfId="7" applyFont="1" applyFill="1" applyBorder="1" applyAlignment="1">
      <alignment horizontal="center" vertical="center" wrapText="1"/>
    </xf>
    <xf numFmtId="0" fontId="93" fillId="5" borderId="12" xfId="7" applyFont="1" applyFill="1" applyBorder="1" applyAlignment="1">
      <alignment horizontal="center" vertical="center" wrapText="1"/>
    </xf>
    <xf numFmtId="0" fontId="93" fillId="5" borderId="22" xfId="7" applyFont="1" applyFill="1" applyBorder="1" applyAlignment="1">
      <alignment horizontal="center" vertical="center" wrapText="1"/>
    </xf>
    <xf numFmtId="0" fontId="20" fillId="5" borderId="50" xfId="7" applyFont="1" applyFill="1" applyBorder="1" applyAlignment="1">
      <alignment horizontal="center" vertical="center"/>
    </xf>
    <xf numFmtId="0" fontId="20" fillId="5" borderId="73" xfId="7" applyFont="1" applyFill="1" applyBorder="1" applyAlignment="1">
      <alignment horizontal="center" vertical="center"/>
    </xf>
    <xf numFmtId="0" fontId="20" fillId="5" borderId="75" xfId="7" applyFont="1" applyFill="1" applyBorder="1" applyAlignment="1">
      <alignment horizontal="center" vertical="center"/>
    </xf>
    <xf numFmtId="0" fontId="20" fillId="5" borderId="69" xfId="7" applyFont="1" applyFill="1" applyBorder="1" applyAlignment="1">
      <alignment horizontal="center" vertical="center"/>
    </xf>
    <xf numFmtId="0" fontId="20" fillId="5" borderId="13" xfId="7" applyFont="1" applyFill="1" applyBorder="1" applyAlignment="1">
      <alignment horizontal="center" vertical="center"/>
    </xf>
    <xf numFmtId="0" fontId="20" fillId="5" borderId="48" xfId="7" applyFont="1" applyFill="1" applyBorder="1" applyAlignment="1">
      <alignment horizontal="center" vertical="center"/>
    </xf>
    <xf numFmtId="0" fontId="93" fillId="5" borderId="24" xfId="7" applyFont="1" applyFill="1" applyBorder="1" applyAlignment="1">
      <alignment horizontal="center" vertical="center" wrapText="1"/>
    </xf>
    <xf numFmtId="0" fontId="94" fillId="5" borderId="17" xfId="7" applyFont="1" applyFill="1" applyBorder="1" applyAlignment="1">
      <alignment horizontal="center" vertical="center" wrapText="1"/>
    </xf>
    <xf numFmtId="0" fontId="94" fillId="5" borderId="65" xfId="7" applyFont="1" applyFill="1" applyBorder="1" applyAlignment="1">
      <alignment horizontal="center" vertical="center" wrapText="1"/>
    </xf>
    <xf numFmtId="0" fontId="94" fillId="5" borderId="49" xfId="7" applyFont="1" applyFill="1" applyBorder="1" applyAlignment="1">
      <alignment horizontal="center" vertical="center" wrapText="1"/>
    </xf>
    <xf numFmtId="0" fontId="93" fillId="5" borderId="17" xfId="7" applyFont="1" applyFill="1" applyBorder="1" applyAlignment="1">
      <alignment horizontal="center" vertical="center" wrapText="1"/>
    </xf>
    <xf numFmtId="0" fontId="93" fillId="5" borderId="65" xfId="7" applyFont="1" applyFill="1" applyBorder="1" applyAlignment="1">
      <alignment horizontal="center" vertical="center" wrapText="1"/>
    </xf>
    <xf numFmtId="0" fontId="93" fillId="5" borderId="49" xfId="7" applyFont="1" applyFill="1" applyBorder="1" applyAlignment="1">
      <alignment horizontal="center" vertical="center" wrapText="1"/>
    </xf>
    <xf numFmtId="0" fontId="95" fillId="5" borderId="22" xfId="7" applyFont="1" applyFill="1" applyBorder="1" applyAlignment="1">
      <alignment horizontal="center" vertical="center" wrapText="1"/>
    </xf>
    <xf numFmtId="0" fontId="95" fillId="5" borderId="24" xfId="7" applyFont="1" applyFill="1" applyBorder="1" applyAlignment="1">
      <alignment horizontal="center" vertical="center" wrapText="1"/>
    </xf>
    <xf numFmtId="0" fontId="95" fillId="5" borderId="12" xfId="7" applyFont="1" applyFill="1" applyBorder="1" applyAlignment="1">
      <alignment horizontal="center" vertical="center" wrapText="1"/>
    </xf>
    <xf numFmtId="0" fontId="12" fillId="3" borderId="5" xfId="7" applyFont="1" applyFill="1" applyBorder="1" applyAlignment="1">
      <alignment vertical="center"/>
    </xf>
    <xf numFmtId="0" fontId="12" fillId="3" borderId="6" xfId="7" applyFont="1" applyFill="1" applyBorder="1" applyAlignment="1">
      <alignment vertical="center"/>
    </xf>
    <xf numFmtId="0" fontId="12" fillId="3" borderId="7" xfId="7" applyFont="1" applyFill="1" applyBorder="1" applyAlignment="1">
      <alignment vertical="center"/>
    </xf>
    <xf numFmtId="0" fontId="21" fillId="5" borderId="5" xfId="7" applyFont="1" applyFill="1" applyBorder="1" applyAlignment="1">
      <alignment horizontal="justify" vertical="center"/>
    </xf>
    <xf numFmtId="0" fontId="21" fillId="5" borderId="6" xfId="7" applyFont="1" applyFill="1" applyBorder="1" applyAlignment="1">
      <alignment horizontal="justify" vertical="center"/>
    </xf>
    <xf numFmtId="0" fontId="21" fillId="5" borderId="7" xfId="7" applyFont="1" applyFill="1" applyBorder="1" applyAlignment="1">
      <alignment horizontal="justify" vertical="center"/>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5" fillId="5" borderId="15" xfId="0" applyFont="1" applyFill="1" applyBorder="1" applyAlignment="1">
      <alignmen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21"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21" fillId="5" borderId="6"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15" fillId="5" borderId="37" xfId="0" applyFont="1" applyFill="1" applyBorder="1" applyAlignment="1">
      <alignment vertical="center" wrapText="1"/>
    </xf>
    <xf numFmtId="0" fontId="15" fillId="5" borderId="21" xfId="0" applyFont="1" applyFill="1" applyBorder="1" applyAlignment="1">
      <alignment vertical="center" wrapText="1"/>
    </xf>
    <xf numFmtId="0" fontId="21" fillId="0" borderId="37" xfId="0" applyFont="1" applyBorder="1" applyAlignment="1">
      <alignment vertical="center" wrapText="1"/>
    </xf>
    <xf numFmtId="0" fontId="21" fillId="0" borderId="25" xfId="0" applyFont="1" applyBorder="1" applyAlignment="1">
      <alignment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horizontal="center" vertical="center" wrapText="1"/>
    </xf>
    <xf numFmtId="0" fontId="25" fillId="0" borderId="47" xfId="7" applyFont="1" applyBorder="1" applyAlignment="1">
      <alignment horizontal="center"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2" fillId="0" borderId="17"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6" fillId="0" borderId="50" xfId="7" applyFont="1" applyBorder="1" applyAlignment="1">
      <alignment horizontal="center" vertical="center" wrapText="1"/>
    </xf>
    <xf numFmtId="0" fontId="52" fillId="0" borderId="12" xfId="7" applyFont="1" applyBorder="1" applyAlignment="1">
      <alignment horizontal="center" vertical="center" wrapText="1"/>
    </xf>
    <xf numFmtId="0" fontId="11" fillId="0" borderId="3" xfId="0" applyFont="1" applyBorder="1" applyAlignment="1">
      <alignment horizontal="left" vertical="center"/>
    </xf>
    <xf numFmtId="0" fontId="11" fillId="0" borderId="50"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69"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xf>
    <xf numFmtId="0" fontId="22" fillId="3" borderId="5" xfId="7" applyFont="1" applyFill="1" applyBorder="1" applyAlignment="1">
      <alignment horizontal="left" vertical="center"/>
    </xf>
    <xf numFmtId="0" fontId="22" fillId="3" borderId="6" xfId="7" applyFont="1" applyFill="1" applyBorder="1" applyAlignment="1">
      <alignment horizontal="left" vertical="center"/>
    </xf>
    <xf numFmtId="0" fontId="22" fillId="3" borderId="7" xfId="7" applyFont="1" applyFill="1" applyBorder="1" applyAlignment="1">
      <alignment horizontal="left" vertical="center"/>
    </xf>
    <xf numFmtId="0" fontId="11" fillId="0" borderId="17" xfId="0" applyFont="1" applyBorder="1" applyAlignment="1">
      <alignment horizontal="left" vertical="center" wrapText="1" indent="2"/>
    </xf>
    <xf numFmtId="0" fontId="11" fillId="0" borderId="49" xfId="0" applyFont="1" applyBorder="1" applyAlignment="1">
      <alignment horizontal="left" vertical="center" wrapText="1" indent="2"/>
    </xf>
    <xf numFmtId="0" fontId="11" fillId="0" borderId="17" xfId="0" applyFont="1" applyBorder="1" applyAlignment="1">
      <alignment horizontal="left" vertical="center" wrapText="1"/>
    </xf>
    <xf numFmtId="0" fontId="11" fillId="0" borderId="49" xfId="0" applyFont="1" applyBorder="1" applyAlignment="1">
      <alignment horizontal="left" vertical="center" wrapText="1"/>
    </xf>
    <xf numFmtId="0" fontId="11" fillId="4" borderId="17" xfId="0" applyFont="1" applyFill="1" applyBorder="1" applyAlignment="1">
      <alignment horizontal="left" vertical="center" wrapText="1"/>
    </xf>
    <xf numFmtId="0" fontId="11" fillId="4" borderId="65"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0" borderId="17" xfId="0" applyFont="1" applyBorder="1" applyAlignment="1">
      <alignment horizontal="left" vertical="center"/>
    </xf>
    <xf numFmtId="0" fontId="11" fillId="0" borderId="65" xfId="0" applyFont="1" applyBorder="1" applyAlignment="1">
      <alignment horizontal="left" vertical="center"/>
    </xf>
    <xf numFmtId="0" fontId="11" fillId="4" borderId="37" xfId="18" applyFont="1" applyFill="1" applyBorder="1" applyAlignment="1">
      <alignment horizontal="center" vertical="center"/>
    </xf>
    <xf numFmtId="0" fontId="11" fillId="4" borderId="53" xfId="18" applyFont="1" applyFill="1" applyBorder="1" applyAlignment="1">
      <alignment horizontal="center" vertical="center"/>
    </xf>
    <xf numFmtId="0" fontId="11" fillId="4" borderId="38" xfId="18" applyFont="1" applyFill="1" applyBorder="1" applyAlignment="1">
      <alignment horizontal="center" vertical="center"/>
    </xf>
    <xf numFmtId="0" fontId="11" fillId="4" borderId="40" xfId="18" applyFont="1" applyFill="1" applyBorder="1" applyAlignment="1">
      <alignment horizontal="center" vertical="center"/>
    </xf>
    <xf numFmtId="0" fontId="11" fillId="4" borderId="122" xfId="18" applyFont="1" applyFill="1" applyBorder="1" applyAlignment="1">
      <alignment horizontal="center" vertical="center"/>
    </xf>
    <xf numFmtId="0" fontId="11" fillId="4" borderId="41" xfId="18" applyFont="1" applyFill="1" applyBorder="1" applyAlignment="1">
      <alignment horizontal="center" vertical="center"/>
    </xf>
    <xf numFmtId="0" fontId="42" fillId="7" borderId="29" xfId="7" applyFont="1" applyFill="1" applyBorder="1" applyAlignment="1">
      <alignment horizontal="center" vertical="center" wrapText="1"/>
    </xf>
    <xf numFmtId="0" fontId="42" fillId="7" borderId="30" xfId="7" applyFont="1" applyFill="1" applyBorder="1" applyAlignment="1">
      <alignment horizontal="center" vertical="center" wrapText="1"/>
    </xf>
    <xf numFmtId="0" fontId="42" fillId="7" borderId="55" xfId="7" applyFont="1" applyFill="1" applyBorder="1" applyAlignment="1">
      <alignment horizontal="center" vertical="center" wrapText="1"/>
    </xf>
    <xf numFmtId="0" fontId="42" fillId="7" borderId="35" xfId="7" applyFont="1" applyFill="1" applyBorder="1" applyAlignment="1">
      <alignment horizontal="center" vertical="center" wrapText="1"/>
    </xf>
    <xf numFmtId="0" fontId="43" fillId="0" borderId="35" xfId="7" applyFont="1" applyBorder="1" applyAlignment="1">
      <alignment horizontal="center" vertical="center" wrapText="1"/>
    </xf>
    <xf numFmtId="0" fontId="43"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2" fillId="0" borderId="39" xfId="7" applyFont="1" applyBorder="1" applyAlignment="1">
      <alignment horizontal="center" vertical="center" wrapText="1"/>
    </xf>
    <xf numFmtId="0" fontId="42" fillId="0" borderId="46" xfId="7" applyFont="1" applyBorder="1" applyAlignment="1">
      <alignment horizontal="center" vertical="center" wrapText="1"/>
    </xf>
    <xf numFmtId="0" fontId="42" fillId="0" borderId="41" xfId="7" applyFont="1" applyBorder="1" applyAlignment="1">
      <alignment horizontal="center" vertical="center" wrapText="1"/>
    </xf>
    <xf numFmtId="0" fontId="42" fillId="0" borderId="47" xfId="7" applyFont="1" applyBorder="1" applyAlignment="1">
      <alignment horizontal="center" vertical="center" wrapText="1"/>
    </xf>
  </cellXfs>
  <cellStyles count="21">
    <cellStyle name="Comma" xfId="17" builtinId="3"/>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3" xfId="20" xr:uid="{05C3A4F6-1539-492B-9E5C-8AD4D7B3BCE8}"/>
    <cellStyle name="Normal 2 3" xfId="9" xr:uid="{7B717008-36EF-4524-A7D9-CE1EDC2410D8}"/>
    <cellStyle name="Normal 3" xfId="3" xr:uid="{0D80F972-8B15-422B-8D43-627E6EE2274B}"/>
    <cellStyle name="Normal 3 2" xfId="16" xr:uid="{489BF065-3284-4D3B-AE67-726CDDC09649}"/>
    <cellStyle name="Normal 4" xfId="18" xr:uid="{9A83057D-51C6-4C8F-9FFB-39D095CF516E}"/>
    <cellStyle name="Normal 5" xfId="10" xr:uid="{00B13732-4BF8-4BC0-AE45-57A713B8EA58}"/>
    <cellStyle name="Normal_20 OPR" xfId="15" xr:uid="{F7931415-E646-4FA7-B73A-82241D7ED457}"/>
    <cellStyle name="Percent" xfId="1" builtinId="5"/>
    <cellStyle name="Percent 2" xfId="8" xr:uid="{8921E8A1-76D6-4B64-B779-944EEC86173A}"/>
    <cellStyle name="Percent 3" xfId="13" xr:uid="{D7F438EE-07DC-4EE1-A30C-CB27FA94D12E}"/>
    <cellStyle name="Standard 3" xfId="19" xr:uid="{A8B62D0D-5CE2-4167-96FC-792BEE3E6531}"/>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7009</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58303</xdr:colOff>
      <xdr:row>2</xdr:row>
      <xdr:rowOff>147271</xdr:rowOff>
    </xdr:from>
    <xdr:to>
      <xdr:col>1</xdr:col>
      <xdr:colOff>942845</xdr:colOff>
      <xdr:row>7</xdr:row>
      <xdr:rowOff>70091</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4361" y="872636"/>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2</xdr:row>
      <xdr:rowOff>0</xdr:rowOff>
    </xdr:from>
    <xdr:to>
      <xdr:col>2</xdr:col>
      <xdr:colOff>810259</xdr:colOff>
      <xdr:row>5</xdr:row>
      <xdr:rowOff>160474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9125" y="619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333375</xdr:colOff>
      <xdr:row>2</xdr:row>
      <xdr:rowOff>171450</xdr:rowOff>
    </xdr:from>
    <xdr:to>
      <xdr:col>2</xdr:col>
      <xdr:colOff>1638934</xdr:colOff>
      <xdr:row>5</xdr:row>
      <xdr:rowOff>169999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00250" y="5715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612909</xdr:colOff>
      <xdr:row>2</xdr:row>
      <xdr:rowOff>24850</xdr:rowOff>
    </xdr:from>
    <xdr:to>
      <xdr:col>2</xdr:col>
      <xdr:colOff>518707</xdr:colOff>
      <xdr:row>6</xdr:row>
      <xdr:rowOff>4349</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2909" y="596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1143000</xdr:colOff>
      <xdr:row>3</xdr:row>
      <xdr:rowOff>104775</xdr:rowOff>
    </xdr:from>
    <xdr:to>
      <xdr:col>2</xdr:col>
      <xdr:colOff>2448559</xdr:colOff>
      <xdr:row>7</xdr:row>
      <xdr:rowOff>55699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362200" y="7334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404812</xdr:colOff>
      <xdr:row>6</xdr:row>
      <xdr:rowOff>369094</xdr:rowOff>
    </xdr:from>
    <xdr:to>
      <xdr:col>2</xdr:col>
      <xdr:colOff>1710371</xdr:colOff>
      <xdr:row>7</xdr:row>
      <xdr:rowOff>634343</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93031" y="191690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1131096</xdr:colOff>
      <xdr:row>2</xdr:row>
      <xdr:rowOff>154782</xdr:rowOff>
    </xdr:from>
    <xdr:to>
      <xdr:col>2</xdr:col>
      <xdr:colOff>2436655</xdr:colOff>
      <xdr:row>5</xdr:row>
      <xdr:rowOff>39031</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83596" y="82153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2</xdr:row>
      <xdr:rowOff>60361</xdr:rowOff>
    </xdr:from>
    <xdr:to>
      <xdr:col>2</xdr:col>
      <xdr:colOff>777515</xdr:colOff>
      <xdr:row>6</xdr:row>
      <xdr:rowOff>36197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9851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549939</xdr:colOff>
      <xdr:row>4</xdr:row>
      <xdr:rowOff>151406</xdr:rowOff>
    </xdr:from>
    <xdr:to>
      <xdr:col>1</xdr:col>
      <xdr:colOff>1855498</xdr:colOff>
      <xdr:row>6</xdr:row>
      <xdr:rowOff>207105</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9539" y="10467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685488</xdr:colOff>
      <xdr:row>3</xdr:row>
      <xdr:rowOff>95249</xdr:rowOff>
    </xdr:from>
    <xdr:to>
      <xdr:col>1</xdr:col>
      <xdr:colOff>1504697</xdr:colOff>
      <xdr:row>4</xdr:row>
      <xdr:rowOff>198573</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3623" y="1055076"/>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302289</xdr:colOff>
      <xdr:row>5</xdr:row>
      <xdr:rowOff>132356</xdr:rowOff>
    </xdr:from>
    <xdr:to>
      <xdr:col>1</xdr:col>
      <xdr:colOff>1607848</xdr:colOff>
      <xdr:row>7</xdr:row>
      <xdr:rowOff>349980</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1889" y="14753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381000</xdr:colOff>
      <xdr:row>5</xdr:row>
      <xdr:rowOff>95250</xdr:rowOff>
    </xdr:from>
    <xdr:to>
      <xdr:col>1</xdr:col>
      <xdr:colOff>1686559</xdr:colOff>
      <xdr:row>7</xdr:row>
      <xdr:rowOff>436699</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90600" y="11239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209550</xdr:colOff>
      <xdr:row>5</xdr:row>
      <xdr:rowOff>38100</xdr:rowOff>
    </xdr:from>
    <xdr:to>
      <xdr:col>2</xdr:col>
      <xdr:colOff>905509</xdr:colOff>
      <xdr:row>7</xdr:row>
      <xdr:rowOff>265249</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9150" y="12573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733425</xdr:colOff>
      <xdr:row>2</xdr:row>
      <xdr:rowOff>183101</xdr:rowOff>
    </xdr:from>
    <xdr:to>
      <xdr:col>1</xdr:col>
      <xdr:colOff>1867534</xdr:colOff>
      <xdr:row>6</xdr:row>
      <xdr:rowOff>8074</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43025" y="621251"/>
          <a:ext cx="1134109" cy="6441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304800</xdr:colOff>
      <xdr:row>4</xdr:row>
      <xdr:rowOff>85725</xdr:rowOff>
    </xdr:from>
    <xdr:to>
      <xdr:col>1</xdr:col>
      <xdr:colOff>1610359</xdr:colOff>
      <xdr:row>5</xdr:row>
      <xdr:rowOff>350974</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14400" y="10572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1181100</xdr:colOff>
      <xdr:row>6</xdr:row>
      <xdr:rowOff>238125</xdr:rowOff>
    </xdr:from>
    <xdr:to>
      <xdr:col>2</xdr:col>
      <xdr:colOff>2486659</xdr:colOff>
      <xdr:row>8</xdr:row>
      <xdr:rowOff>160474</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28850" y="1762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1411943</xdr:colOff>
      <xdr:row>4</xdr:row>
      <xdr:rowOff>560295</xdr:rowOff>
    </xdr:from>
    <xdr:to>
      <xdr:col>2</xdr:col>
      <xdr:colOff>2717502</xdr:colOff>
      <xdr:row>5</xdr:row>
      <xdr:rowOff>237235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305737" y="142314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781453</xdr:colOff>
      <xdr:row>2</xdr:row>
      <xdr:rowOff>164449</xdr:rowOff>
    </xdr:from>
    <xdr:to>
      <xdr:col>2</xdr:col>
      <xdr:colOff>1932231</xdr:colOff>
      <xdr:row>6</xdr:row>
      <xdr:rowOff>27124</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189667" y="640699"/>
          <a:ext cx="1150778" cy="6654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35719</xdr:colOff>
      <xdr:row>0</xdr:row>
      <xdr:rowOff>178594</xdr:rowOff>
    </xdr:from>
    <xdr:to>
      <xdr:col>0</xdr:col>
      <xdr:colOff>565840</xdr:colOff>
      <xdr:row>2</xdr:row>
      <xdr:rowOff>54537</xdr:rowOff>
    </xdr:to>
    <xdr:pic>
      <xdr:nvPicPr>
        <xdr:cNvPr id="2" name="Picture 1">
          <a:hlinkClick xmlns:r="http://schemas.openxmlformats.org/officeDocument/2006/relationships" r:id="rId1"/>
          <a:extLst>
            <a:ext uri="{FF2B5EF4-FFF2-40B4-BE49-F238E27FC236}">
              <a16:creationId xmlns:a16="http://schemas.microsoft.com/office/drawing/2014/main" id="{C8DE8EA0-C65C-4F74-A157-70522611DA8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5719" y="17859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619127</xdr:colOff>
      <xdr:row>1</xdr:row>
      <xdr:rowOff>107157</xdr:rowOff>
    </xdr:from>
    <xdr:to>
      <xdr:col>3</xdr:col>
      <xdr:colOff>448311</xdr:colOff>
      <xdr:row>4</xdr:row>
      <xdr:rowOff>181906</xdr:rowOff>
    </xdr:to>
    <xdr:pic>
      <xdr:nvPicPr>
        <xdr:cNvPr id="3" name="Picture 2">
          <a:extLst>
            <a:ext uri="{FF2B5EF4-FFF2-40B4-BE49-F238E27FC236}">
              <a16:creationId xmlns:a16="http://schemas.microsoft.com/office/drawing/2014/main" id="{5C6CF66C-D126-4E8D-94D1-C2EC8C19B7E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393158" y="309563"/>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47625</xdr:colOff>
      <xdr:row>0</xdr:row>
      <xdr:rowOff>114300</xdr:rowOff>
    </xdr:from>
    <xdr:to>
      <xdr:col>0</xdr:col>
      <xdr:colOff>577746</xdr:colOff>
      <xdr:row>2</xdr:row>
      <xdr:rowOff>28343</xdr:rowOff>
    </xdr:to>
    <xdr:pic>
      <xdr:nvPicPr>
        <xdr:cNvPr id="2" name="Picture 1">
          <a:hlinkClick xmlns:r="http://schemas.openxmlformats.org/officeDocument/2006/relationships" r:id="rId1"/>
          <a:extLst>
            <a:ext uri="{FF2B5EF4-FFF2-40B4-BE49-F238E27FC236}">
              <a16:creationId xmlns:a16="http://schemas.microsoft.com/office/drawing/2014/main" id="{F0DAEB71-BCDD-4891-909C-4F60120494C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143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1181100</xdr:colOff>
      <xdr:row>5</xdr:row>
      <xdr:rowOff>495300</xdr:rowOff>
    </xdr:from>
    <xdr:to>
      <xdr:col>2</xdr:col>
      <xdr:colOff>2486659</xdr:colOff>
      <xdr:row>6</xdr:row>
      <xdr:rowOff>17599</xdr:rowOff>
    </xdr:to>
    <xdr:pic>
      <xdr:nvPicPr>
        <xdr:cNvPr id="3" name="Picture 2">
          <a:extLst>
            <a:ext uri="{FF2B5EF4-FFF2-40B4-BE49-F238E27FC236}">
              <a16:creationId xmlns:a16="http://schemas.microsoft.com/office/drawing/2014/main" id="{52320559-E422-4A47-A10C-868A7A8553A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85975" y="17430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105833</xdr:colOff>
      <xdr:row>0</xdr:row>
      <xdr:rowOff>137584</xdr:rowOff>
    </xdr:from>
    <xdr:to>
      <xdr:col>1</xdr:col>
      <xdr:colOff>22121</xdr:colOff>
      <xdr:row>2</xdr:row>
      <xdr:rowOff>34694</xdr:rowOff>
    </xdr:to>
    <xdr:pic>
      <xdr:nvPicPr>
        <xdr:cNvPr id="2" name="Picture 1">
          <a:hlinkClick xmlns:r="http://schemas.openxmlformats.org/officeDocument/2006/relationships" r:id="rId1"/>
          <a:extLst>
            <a:ext uri="{FF2B5EF4-FFF2-40B4-BE49-F238E27FC236}">
              <a16:creationId xmlns:a16="http://schemas.microsoft.com/office/drawing/2014/main" id="{01AAEA1A-A732-4D56-B3E8-B91DFC0789B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3" y="13758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539750</xdr:colOff>
      <xdr:row>2</xdr:row>
      <xdr:rowOff>52918</xdr:rowOff>
    </xdr:from>
    <xdr:to>
      <xdr:col>2</xdr:col>
      <xdr:colOff>1845309</xdr:colOff>
      <xdr:row>5</xdr:row>
      <xdr:rowOff>53583</xdr:rowOff>
    </xdr:to>
    <xdr:pic>
      <xdr:nvPicPr>
        <xdr:cNvPr id="3" name="Picture 2">
          <a:extLst>
            <a:ext uri="{FF2B5EF4-FFF2-40B4-BE49-F238E27FC236}">
              <a16:creationId xmlns:a16="http://schemas.microsoft.com/office/drawing/2014/main" id="{F23EB58B-1B7F-4B46-9329-939335C7656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767417" y="50800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57150</xdr:colOff>
      <xdr:row>0</xdr:row>
      <xdr:rowOff>123825</xdr:rowOff>
    </xdr:from>
    <xdr:to>
      <xdr:col>0</xdr:col>
      <xdr:colOff>587271</xdr:colOff>
      <xdr:row>2</xdr:row>
      <xdr:rowOff>37868</xdr:rowOff>
    </xdr:to>
    <xdr:pic>
      <xdr:nvPicPr>
        <xdr:cNvPr id="2" name="Picture 1">
          <a:hlinkClick xmlns:r="http://schemas.openxmlformats.org/officeDocument/2006/relationships" r:id="rId1"/>
          <a:extLst>
            <a:ext uri="{FF2B5EF4-FFF2-40B4-BE49-F238E27FC236}">
              <a16:creationId xmlns:a16="http://schemas.microsoft.com/office/drawing/2014/main" id="{BB35E2AF-7113-4C46-B326-807678218A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12382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xdr:row>
      <xdr:rowOff>219075</xdr:rowOff>
    </xdr:from>
    <xdr:to>
      <xdr:col>2</xdr:col>
      <xdr:colOff>972184</xdr:colOff>
      <xdr:row>5</xdr:row>
      <xdr:rowOff>150949</xdr:rowOff>
    </xdr:to>
    <xdr:pic>
      <xdr:nvPicPr>
        <xdr:cNvPr id="3" name="Picture 2">
          <a:extLst>
            <a:ext uri="{FF2B5EF4-FFF2-40B4-BE49-F238E27FC236}">
              <a16:creationId xmlns:a16="http://schemas.microsoft.com/office/drawing/2014/main" id="{4B9A6996-0F97-4ED5-8480-25238DCEFAD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9600" y="4191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9525</xdr:colOff>
      <xdr:row>0</xdr:row>
      <xdr:rowOff>152400</xdr:rowOff>
    </xdr:from>
    <xdr:to>
      <xdr:col>0</xdr:col>
      <xdr:colOff>539646</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7CFF18C1-33E1-4C4A-8C83-F8651D1E42D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847725</xdr:colOff>
      <xdr:row>6</xdr:row>
      <xdr:rowOff>95250</xdr:rowOff>
    </xdr:from>
    <xdr:to>
      <xdr:col>2</xdr:col>
      <xdr:colOff>2153284</xdr:colOff>
      <xdr:row>7</xdr:row>
      <xdr:rowOff>636724</xdr:rowOff>
    </xdr:to>
    <xdr:pic>
      <xdr:nvPicPr>
        <xdr:cNvPr id="3" name="Picture 2">
          <a:extLst>
            <a:ext uri="{FF2B5EF4-FFF2-40B4-BE49-F238E27FC236}">
              <a16:creationId xmlns:a16="http://schemas.microsoft.com/office/drawing/2014/main" id="{F69218D4-B615-4D7A-B2AF-006AB6A08E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714500" y="1733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0</xdr:col>
      <xdr:colOff>530121</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BBDF5664-874A-48CF-8A9A-7516EACCC29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1</xdr:row>
      <xdr:rowOff>228600</xdr:rowOff>
    </xdr:from>
    <xdr:to>
      <xdr:col>2</xdr:col>
      <xdr:colOff>381634</xdr:colOff>
      <xdr:row>5</xdr:row>
      <xdr:rowOff>160474</xdr:rowOff>
    </xdr:to>
    <xdr:pic>
      <xdr:nvPicPr>
        <xdr:cNvPr id="3" name="Picture 2">
          <a:extLst>
            <a:ext uri="{FF2B5EF4-FFF2-40B4-BE49-F238E27FC236}">
              <a16:creationId xmlns:a16="http://schemas.microsoft.com/office/drawing/2014/main" id="{75610796-5327-4204-8A8C-AB6A0E51DF0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8175" y="4286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142875</xdr:colOff>
      <xdr:row>1</xdr:row>
      <xdr:rowOff>166687</xdr:rowOff>
    </xdr:from>
    <xdr:to>
      <xdr:col>5</xdr:col>
      <xdr:colOff>119062</xdr:colOff>
      <xdr:row>4</xdr:row>
      <xdr:rowOff>93393</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29063" y="369093"/>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2</xdr:col>
      <xdr:colOff>1330989</xdr:colOff>
      <xdr:row>4</xdr:row>
      <xdr:rowOff>65681</xdr:rowOff>
    </xdr:from>
    <xdr:to>
      <xdr:col>2</xdr:col>
      <xdr:colOff>2636548</xdr:colOff>
      <xdr:row>5</xdr:row>
      <xdr:rowOff>607155</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50189" y="11801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2179773</xdr:colOff>
      <xdr:row>3</xdr:row>
      <xdr:rowOff>195856</xdr:rowOff>
    </xdr:from>
    <xdr:to>
      <xdr:col>2</xdr:col>
      <xdr:colOff>3485332</xdr:colOff>
      <xdr:row>6</xdr:row>
      <xdr:rowOff>196522</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43940" y="9261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2</xdr:col>
      <xdr:colOff>1333104</xdr:colOff>
      <xdr:row>4</xdr:row>
      <xdr:rowOff>195855</xdr:rowOff>
    </xdr:from>
    <xdr:to>
      <xdr:col>2</xdr:col>
      <xdr:colOff>2638663</xdr:colOff>
      <xdr:row>7</xdr:row>
      <xdr:rowOff>249437</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0771" y="146585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209551</xdr:colOff>
      <xdr:row>3</xdr:row>
      <xdr:rowOff>66676</xdr:rowOff>
    </xdr:from>
    <xdr:to>
      <xdr:col>2</xdr:col>
      <xdr:colOff>1182251</xdr:colOff>
      <xdr:row>5</xdr:row>
      <xdr:rowOff>228601</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38251" y="695326"/>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238125</xdr:colOff>
      <xdr:row>0</xdr:row>
      <xdr:rowOff>152400</xdr:rowOff>
    </xdr:from>
    <xdr:to>
      <xdr:col>0</xdr:col>
      <xdr:colOff>768246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2AEAEECC-73D4-45B9-9E8A-5C21D94CA14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xdr:row>
      <xdr:rowOff>9525</xdr:rowOff>
    </xdr:from>
    <xdr:to>
      <xdr:col>2</xdr:col>
      <xdr:colOff>210184</xdr:colOff>
      <xdr:row>5</xdr:row>
      <xdr:rowOff>179524</xdr:rowOff>
    </xdr:to>
    <xdr:pic>
      <xdr:nvPicPr>
        <xdr:cNvPr id="3" name="Picture 2">
          <a:extLst>
            <a:ext uri="{FF2B5EF4-FFF2-40B4-BE49-F238E27FC236}">
              <a16:creationId xmlns:a16="http://schemas.microsoft.com/office/drawing/2014/main" id="{8A2D4802-9ACE-432C-8419-DA15D6DADD9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95375"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1</xdr:row>
      <xdr:rowOff>371475</xdr:rowOff>
    </xdr:from>
    <xdr:to>
      <xdr:col>2</xdr:col>
      <xdr:colOff>1172209</xdr:colOff>
      <xdr:row>5</xdr:row>
      <xdr:rowOff>150949</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38225" y="5715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37889</xdr:colOff>
      <xdr:row>3</xdr:row>
      <xdr:rowOff>65943</xdr:rowOff>
    </xdr:from>
    <xdr:to>
      <xdr:col>2</xdr:col>
      <xdr:colOff>528905</xdr:colOff>
      <xdr:row>6</xdr:row>
      <xdr:rowOff>30788</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6024" y="652097"/>
          <a:ext cx="1099150" cy="6242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2648B36D-860C-4D68-986D-01BA4CFD0E1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153863</xdr:rowOff>
    </xdr:from>
    <xdr:to>
      <xdr:col>2</xdr:col>
      <xdr:colOff>533788</xdr:colOff>
      <xdr:row>5</xdr:row>
      <xdr:rowOff>165112</xdr:rowOff>
    </xdr:to>
    <xdr:pic>
      <xdr:nvPicPr>
        <xdr:cNvPr id="3" name="Picture 2">
          <a:extLst>
            <a:ext uri="{FF2B5EF4-FFF2-40B4-BE49-F238E27FC236}">
              <a16:creationId xmlns:a16="http://schemas.microsoft.com/office/drawing/2014/main" id="{A74142BF-4C37-4C90-9681-D74CEC46E2A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4646" y="344363"/>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1B5B1300-5831-4CD3-870B-21E1673DC9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D57749EA-42D7-494A-9701-493D797E316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2319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FA2D8D8-6C15-4EAD-9DCD-F07398B10BF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143280</xdr:rowOff>
    </xdr:from>
    <xdr:to>
      <xdr:col>1</xdr:col>
      <xdr:colOff>1454539</xdr:colOff>
      <xdr:row>5</xdr:row>
      <xdr:rowOff>175696</xdr:rowOff>
    </xdr:to>
    <xdr:pic>
      <xdr:nvPicPr>
        <xdr:cNvPr id="3" name="Picture 2">
          <a:extLst>
            <a:ext uri="{FF2B5EF4-FFF2-40B4-BE49-F238E27FC236}">
              <a16:creationId xmlns:a16="http://schemas.microsoft.com/office/drawing/2014/main" id="{E5EF3BB4-BB38-4740-838E-F53AB95E35C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4063" y="33378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2513961-891B-4CAB-82B8-880673B4156A}"/>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402978</xdr:colOff>
      <xdr:row>1</xdr:row>
      <xdr:rowOff>153863</xdr:rowOff>
    </xdr:from>
    <xdr:to>
      <xdr:col>2</xdr:col>
      <xdr:colOff>1708537</xdr:colOff>
      <xdr:row>5</xdr:row>
      <xdr:rowOff>165112</xdr:rowOff>
    </xdr:to>
    <xdr:pic>
      <xdr:nvPicPr>
        <xdr:cNvPr id="3" name="Picture 2">
          <a:extLst>
            <a:ext uri="{FF2B5EF4-FFF2-40B4-BE49-F238E27FC236}">
              <a16:creationId xmlns:a16="http://schemas.microsoft.com/office/drawing/2014/main" id="{34FE83CD-DDA1-4D5D-B1C4-42EE22352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56561" y="344363"/>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505AD914-6AAA-46BA-8556-C3DE8904BCF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11396</xdr:colOff>
      <xdr:row>2</xdr:row>
      <xdr:rowOff>122114</xdr:rowOff>
    </xdr:from>
    <xdr:to>
      <xdr:col>2</xdr:col>
      <xdr:colOff>819538</xdr:colOff>
      <xdr:row>5</xdr:row>
      <xdr:rowOff>313280</xdr:rowOff>
    </xdr:to>
    <xdr:pic>
      <xdr:nvPicPr>
        <xdr:cNvPr id="3" name="Picture 2">
          <a:extLst>
            <a:ext uri="{FF2B5EF4-FFF2-40B4-BE49-F238E27FC236}">
              <a16:creationId xmlns:a16="http://schemas.microsoft.com/office/drawing/2014/main" id="{62EDE1DB-7DA5-4195-AEF4-DF66DD7C0ED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5229" y="5031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5ACDB852-328D-4EB1-B810-413C987B547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795A2BB7-A245-4535-9488-D79AB2AAE0F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861393</xdr:colOff>
      <xdr:row>5</xdr:row>
      <xdr:rowOff>57977</xdr:rowOff>
    </xdr:from>
    <xdr:to>
      <xdr:col>2</xdr:col>
      <xdr:colOff>1884948</xdr:colOff>
      <xdr:row>6</xdr:row>
      <xdr:rowOff>447007</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87219" y="1118151"/>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35589</xdr:colOff>
      <xdr:row>1</xdr:row>
      <xdr:rowOff>218081</xdr:rowOff>
    </xdr:from>
    <xdr:to>
      <xdr:col>1</xdr:col>
      <xdr:colOff>1341148</xdr:colOff>
      <xdr:row>5</xdr:row>
      <xdr:rowOff>140430</xdr:rowOff>
    </xdr:to>
    <xdr:pic>
      <xdr:nvPicPr>
        <xdr:cNvPr id="2" name="Picture 1">
          <a:extLst>
            <a:ext uri="{FF2B5EF4-FFF2-40B4-BE49-F238E27FC236}">
              <a16:creationId xmlns:a16="http://schemas.microsoft.com/office/drawing/2014/main" id="{AF5E6B41-0225-4095-84FA-9B9132F997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189" y="4181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5992AF70-C9FE-445D-A845-C321C5B21A3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1492914</xdr:colOff>
      <xdr:row>7</xdr:row>
      <xdr:rowOff>27581</xdr:rowOff>
    </xdr:from>
    <xdr:to>
      <xdr:col>2</xdr:col>
      <xdr:colOff>2798473</xdr:colOff>
      <xdr:row>9</xdr:row>
      <xdr:rowOff>45180</xdr:rowOff>
    </xdr:to>
    <xdr:pic>
      <xdr:nvPicPr>
        <xdr:cNvPr id="2" name="Picture 1">
          <a:extLst>
            <a:ext uri="{FF2B5EF4-FFF2-40B4-BE49-F238E27FC236}">
              <a16:creationId xmlns:a16="http://schemas.microsoft.com/office/drawing/2014/main" id="{C343A92D-86D7-4319-A23A-66E9F1E98A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3064" y="19230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57150</xdr:rowOff>
    </xdr:from>
    <xdr:to>
      <xdr:col>0</xdr:col>
      <xdr:colOff>577746</xdr:colOff>
      <xdr:row>1</xdr:row>
      <xdr:rowOff>411541</xdr:rowOff>
    </xdr:to>
    <xdr:pic>
      <xdr:nvPicPr>
        <xdr:cNvPr id="3" name="Picture 2">
          <a:hlinkClick xmlns:r="http://schemas.openxmlformats.org/officeDocument/2006/relationships" r:id="rId2"/>
          <a:extLst>
            <a:ext uri="{FF2B5EF4-FFF2-40B4-BE49-F238E27FC236}">
              <a16:creationId xmlns:a16="http://schemas.microsoft.com/office/drawing/2014/main" id="{9955E5D1-1046-44A3-AC74-21FD4890E72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6670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8B87F952-EAF4-4957-95F0-5541969A82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2E7E80DF-13E7-49DF-AB67-5AD6DC79690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88"/>
  <sheetViews>
    <sheetView showGridLines="0" tabSelected="1" zoomScaleNormal="100" workbookViewId="0"/>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1063">
        <v>45291</v>
      </c>
    </row>
    <row r="3" spans="2:12" ht="39.950000000000003" customHeight="1" thickTop="1" thickBot="1" x14ac:dyDescent="0.25">
      <c r="B3" s="1103" t="s">
        <v>1307</v>
      </c>
      <c r="C3" s="1103"/>
    </row>
    <row r="4" spans="2:12" ht="19.5" customHeight="1" thickTop="1" x14ac:dyDescent="0.2">
      <c r="B4" s="2" t="s">
        <v>0</v>
      </c>
      <c r="C4" s="924"/>
    </row>
    <row r="5" spans="2:12" s="863" customFormat="1" ht="19.5" customHeight="1" x14ac:dyDescent="0.2">
      <c r="B5" s="992" t="s">
        <v>1</v>
      </c>
      <c r="C5" s="864" t="s">
        <v>2</v>
      </c>
    </row>
    <row r="6" spans="2:12" s="863" customFormat="1" ht="19.5" customHeight="1" x14ac:dyDescent="0.2">
      <c r="B6" s="862" t="s">
        <v>3</v>
      </c>
      <c r="C6" s="864" t="s">
        <v>4</v>
      </c>
    </row>
    <row r="7" spans="2:12" s="863" customFormat="1" ht="27" customHeight="1" x14ac:dyDescent="0.2">
      <c r="B7" s="862"/>
      <c r="C7" s="864"/>
      <c r="L7"/>
    </row>
    <row r="8" spans="2:12" s="863" customFormat="1" ht="18.75" customHeight="1" x14ac:dyDescent="0.2">
      <c r="B8" s="862" t="s">
        <v>1154</v>
      </c>
      <c r="C8" s="864"/>
    </row>
    <row r="9" spans="2:12" s="863" customFormat="1" ht="27.75" customHeight="1" x14ac:dyDescent="0.2">
      <c r="B9" s="862" t="s">
        <v>1149</v>
      </c>
      <c r="C9" s="864" t="s">
        <v>5</v>
      </c>
    </row>
    <row r="10" spans="2:12" s="863" customFormat="1" ht="18.75" customHeight="1" x14ac:dyDescent="0.2">
      <c r="B10" s="862" t="s">
        <v>1150</v>
      </c>
      <c r="C10" s="864" t="s">
        <v>6</v>
      </c>
    </row>
    <row r="11" spans="2:12" s="863" customFormat="1" ht="18.75" customHeight="1" x14ac:dyDescent="0.2">
      <c r="B11" s="862" t="s">
        <v>1151</v>
      </c>
      <c r="C11" s="864" t="s">
        <v>7</v>
      </c>
    </row>
    <row r="13" spans="2:12" s="863" customFormat="1" ht="27" customHeight="1" x14ac:dyDescent="0.2">
      <c r="B13" s="862"/>
      <c r="C13" s="864"/>
    </row>
    <row r="14" spans="2:12" s="863" customFormat="1" ht="18.75" customHeight="1" x14ac:dyDescent="0.2">
      <c r="B14" s="862" t="s">
        <v>10</v>
      </c>
      <c r="C14" s="864"/>
    </row>
    <row r="15" spans="2:12" s="863" customFormat="1" ht="18.75" customHeight="1" x14ac:dyDescent="0.2">
      <c r="B15" s="992" t="s">
        <v>11</v>
      </c>
      <c r="C15" s="864" t="s">
        <v>12</v>
      </c>
    </row>
    <row r="16" spans="2:12" s="863" customFormat="1" ht="18.75" customHeight="1" x14ac:dyDescent="0.2">
      <c r="B16" s="992" t="s">
        <v>1152</v>
      </c>
      <c r="C16" s="864" t="s">
        <v>13</v>
      </c>
    </row>
    <row r="17" spans="2:3" s="863" customFormat="1" ht="18.75" customHeight="1" x14ac:dyDescent="0.2">
      <c r="B17" s="862" t="s">
        <v>1153</v>
      </c>
      <c r="C17" s="864" t="s">
        <v>14</v>
      </c>
    </row>
    <row r="18" spans="2:3" s="863" customFormat="1" ht="27" customHeight="1" x14ac:dyDescent="0.2">
      <c r="B18" s="862"/>
      <c r="C18" s="864"/>
    </row>
    <row r="19" spans="2:3" s="863" customFormat="1" ht="18.75" customHeight="1" x14ac:dyDescent="0.2">
      <c r="B19" s="862" t="s">
        <v>15</v>
      </c>
      <c r="C19" s="864"/>
    </row>
    <row r="20" spans="2:3" s="863" customFormat="1" ht="18.75" customHeight="1" x14ac:dyDescent="0.2">
      <c r="B20" s="862" t="s">
        <v>16</v>
      </c>
      <c r="C20" s="864" t="s">
        <v>17</v>
      </c>
    </row>
    <row r="21" spans="2:3" s="863" customFormat="1" ht="18.75" customHeight="1" x14ac:dyDescent="0.2">
      <c r="B21" s="862" t="s">
        <v>18</v>
      </c>
      <c r="C21" s="864" t="s">
        <v>19</v>
      </c>
    </row>
    <row r="22" spans="2:3" s="863" customFormat="1" ht="27" customHeight="1" x14ac:dyDescent="0.2">
      <c r="B22" s="862"/>
      <c r="C22" s="864"/>
    </row>
    <row r="23" spans="2:3" s="863" customFormat="1" ht="18.75" customHeight="1" x14ac:dyDescent="0.2">
      <c r="B23" s="862" t="s">
        <v>20</v>
      </c>
      <c r="C23" s="864"/>
    </row>
    <row r="24" spans="2:3" s="863" customFormat="1" ht="18.75" customHeight="1" x14ac:dyDescent="0.2">
      <c r="B24" s="862" t="s">
        <v>21</v>
      </c>
      <c r="C24" s="864" t="s">
        <v>22</v>
      </c>
    </row>
    <row r="25" spans="2:3" s="863" customFormat="1" ht="18.75" customHeight="1" x14ac:dyDescent="0.2">
      <c r="B25" s="862" t="s">
        <v>23</v>
      </c>
      <c r="C25" s="864" t="s">
        <v>24</v>
      </c>
    </row>
    <row r="26" spans="2:3" s="863" customFormat="1" ht="18.75" customHeight="1" x14ac:dyDescent="0.2">
      <c r="B26" s="862" t="s">
        <v>25</v>
      </c>
      <c r="C26" s="864" t="s">
        <v>26</v>
      </c>
    </row>
    <row r="27" spans="2:3" s="863" customFormat="1" ht="27" customHeight="1" x14ac:dyDescent="0.2">
      <c r="B27" s="862"/>
      <c r="C27" s="864"/>
    </row>
    <row r="28" spans="2:3" s="863" customFormat="1" ht="18.75" customHeight="1" x14ac:dyDescent="0.2">
      <c r="B28" s="862" t="s">
        <v>27</v>
      </c>
      <c r="C28" s="864"/>
    </row>
    <row r="29" spans="2:3" s="863" customFormat="1" ht="18.75" customHeight="1" x14ac:dyDescent="0.2">
      <c r="B29" s="862" t="s">
        <v>28</v>
      </c>
      <c r="C29" s="864" t="s">
        <v>29</v>
      </c>
    </row>
    <row r="30" spans="2:3" s="863" customFormat="1" ht="18.75" customHeight="1" x14ac:dyDescent="0.2">
      <c r="B30" s="862" t="s">
        <v>30</v>
      </c>
      <c r="C30" s="864" t="s">
        <v>31</v>
      </c>
    </row>
    <row r="31" spans="2:3" s="863" customFormat="1" ht="27" customHeight="1" x14ac:dyDescent="0.2">
      <c r="B31" s="862"/>
      <c r="C31" s="864"/>
    </row>
    <row r="32" spans="2:3" s="863" customFormat="1" ht="18.75" customHeight="1" x14ac:dyDescent="0.2">
      <c r="B32" s="862" t="s">
        <v>32</v>
      </c>
      <c r="C32" s="864"/>
    </row>
    <row r="33" spans="2:3" s="863" customFormat="1" ht="18.75" customHeight="1" x14ac:dyDescent="0.2">
      <c r="B33" s="862" t="s">
        <v>33</v>
      </c>
      <c r="C33" s="864" t="s">
        <v>34</v>
      </c>
    </row>
    <row r="34" spans="2:3" s="863" customFormat="1" ht="18.75" customHeight="1" x14ac:dyDescent="0.2">
      <c r="B34" s="862" t="s">
        <v>1139</v>
      </c>
      <c r="C34" s="864" t="s">
        <v>35</v>
      </c>
    </row>
    <row r="35" spans="2:3" s="863" customFormat="1" ht="18.75" customHeight="1" x14ac:dyDescent="0.2">
      <c r="B35" s="862" t="s">
        <v>36</v>
      </c>
      <c r="C35" s="864" t="s">
        <v>37</v>
      </c>
    </row>
    <row r="36" spans="2:3" s="863" customFormat="1" ht="18.75" customHeight="1" x14ac:dyDescent="0.2">
      <c r="B36" s="862" t="s">
        <v>38</v>
      </c>
      <c r="C36" s="864" t="s">
        <v>39</v>
      </c>
    </row>
    <row r="37" spans="2:3" s="863" customFormat="1" ht="18.75" customHeight="1" x14ac:dyDescent="0.2">
      <c r="B37" s="862" t="s">
        <v>40</v>
      </c>
      <c r="C37" s="864" t="s">
        <v>41</v>
      </c>
    </row>
    <row r="38" spans="2:3" s="863" customFormat="1" ht="18.75" customHeight="1" x14ac:dyDescent="0.2">
      <c r="B38" s="862" t="s">
        <v>42</v>
      </c>
      <c r="C38" s="864" t="s">
        <v>43</v>
      </c>
    </row>
    <row r="39" spans="2:3" s="863" customFormat="1" ht="18.75" customHeight="1" x14ac:dyDescent="0.2">
      <c r="B39" s="862" t="s">
        <v>44</v>
      </c>
      <c r="C39" s="864" t="s">
        <v>45</v>
      </c>
    </row>
    <row r="40" spans="2:3" s="863" customFormat="1" ht="18.75" customHeight="1" x14ac:dyDescent="0.2">
      <c r="B40" s="862" t="s">
        <v>46</v>
      </c>
      <c r="C40" s="864" t="s">
        <v>47</v>
      </c>
    </row>
    <row r="41" spans="2:3" s="863" customFormat="1" ht="18.75" customHeight="1" x14ac:dyDescent="0.2">
      <c r="B41" s="862" t="s">
        <v>48</v>
      </c>
      <c r="C41" s="864" t="s">
        <v>49</v>
      </c>
    </row>
    <row r="42" spans="2:3" s="863" customFormat="1" ht="18.75" customHeight="1" x14ac:dyDescent="0.2">
      <c r="B42" s="862" t="s">
        <v>50</v>
      </c>
      <c r="C42" s="864" t="s">
        <v>51</v>
      </c>
    </row>
    <row r="43" spans="2:3" s="863" customFormat="1" ht="18.75" customHeight="1" x14ac:dyDescent="0.2">
      <c r="B43" s="862" t="s">
        <v>52</v>
      </c>
      <c r="C43" s="864" t="s">
        <v>53</v>
      </c>
    </row>
    <row r="44" spans="2:3" s="863" customFormat="1" ht="27" customHeight="1" x14ac:dyDescent="0.2">
      <c r="B44" s="862"/>
      <c r="C44" s="864"/>
    </row>
    <row r="45" spans="2:3" s="863" customFormat="1" ht="27" customHeight="1" x14ac:dyDescent="0.2">
      <c r="B45" s="862"/>
      <c r="C45" s="864"/>
    </row>
    <row r="46" spans="2:3" s="863" customFormat="1" ht="22.5" customHeight="1" x14ac:dyDescent="0.2">
      <c r="B46" s="862" t="s">
        <v>54</v>
      </c>
      <c r="C46" s="864"/>
    </row>
    <row r="47" spans="2:3" s="863" customFormat="1" ht="22.5" customHeight="1" x14ac:dyDescent="0.2">
      <c r="B47" s="864" t="s">
        <v>55</v>
      </c>
      <c r="C47" s="864" t="s">
        <v>56</v>
      </c>
    </row>
    <row r="48" spans="2:3" s="863" customFormat="1" ht="22.5" customHeight="1" x14ac:dyDescent="0.2">
      <c r="B48" s="862"/>
      <c r="C48" s="864"/>
    </row>
    <row r="49" spans="1:3" s="863" customFormat="1" ht="22.5" customHeight="1" x14ac:dyDescent="0.2">
      <c r="B49" s="862" t="s">
        <v>57</v>
      </c>
      <c r="C49" s="864"/>
    </row>
    <row r="50" spans="1:3" s="863" customFormat="1" ht="22.5" customHeight="1" x14ac:dyDescent="0.2">
      <c r="B50" s="862" t="s">
        <v>58</v>
      </c>
      <c r="C50" s="864" t="s">
        <v>59</v>
      </c>
    </row>
    <row r="51" spans="1:3" s="863" customFormat="1" ht="22.5" customHeight="1" x14ac:dyDescent="0.2">
      <c r="B51" s="862" t="s">
        <v>60</v>
      </c>
      <c r="C51" s="864" t="s">
        <v>61</v>
      </c>
    </row>
    <row r="52" spans="1:3" s="863" customFormat="1" ht="22.5" customHeight="1" x14ac:dyDescent="0.2">
      <c r="B52" s="862"/>
      <c r="C52" s="864"/>
    </row>
    <row r="53" spans="1:3" s="863" customFormat="1" ht="22.5" customHeight="1" x14ac:dyDescent="0.2">
      <c r="A53" s="922"/>
      <c r="B53" s="862" t="s">
        <v>62</v>
      </c>
      <c r="C53" s="864"/>
    </row>
    <row r="54" spans="1:3" s="863" customFormat="1" ht="22.5" customHeight="1" x14ac:dyDescent="0.2">
      <c r="A54" s="922"/>
      <c r="B54" s="862" t="s">
        <v>65</v>
      </c>
      <c r="C54" s="864" t="s">
        <v>66</v>
      </c>
    </row>
    <row r="55" spans="1:3" s="863" customFormat="1" ht="22.5" customHeight="1" x14ac:dyDescent="0.2">
      <c r="A55" s="922"/>
      <c r="B55" s="862" t="s">
        <v>67</v>
      </c>
      <c r="C55" s="864" t="s">
        <v>68</v>
      </c>
    </row>
    <row r="56" spans="1:3" s="863" customFormat="1" ht="22.5" customHeight="1" x14ac:dyDescent="0.2">
      <c r="A56" s="922"/>
      <c r="B56" s="862" t="s">
        <v>69</v>
      </c>
      <c r="C56" s="864" t="s">
        <v>70</v>
      </c>
    </row>
    <row r="57" spans="1:3" s="863" customFormat="1" ht="22.5" customHeight="1" x14ac:dyDescent="0.2">
      <c r="A57" s="922"/>
      <c r="B57" s="862" t="s">
        <v>71</v>
      </c>
      <c r="C57" s="864" t="s">
        <v>72</v>
      </c>
    </row>
    <row r="58" spans="1:3" s="863" customFormat="1" ht="22.5" customHeight="1" x14ac:dyDescent="0.2">
      <c r="A58" s="922"/>
      <c r="B58" s="862" t="s">
        <v>73</v>
      </c>
      <c r="C58" s="864" t="s">
        <v>74</v>
      </c>
    </row>
    <row r="59" spans="1:3" s="863" customFormat="1" ht="22.5" customHeight="1" x14ac:dyDescent="0.2">
      <c r="A59" s="922"/>
      <c r="B59" s="862" t="s">
        <v>75</v>
      </c>
      <c r="C59" s="864" t="s">
        <v>76</v>
      </c>
    </row>
    <row r="60" spans="1:3" s="863" customFormat="1" ht="22.5" customHeight="1" x14ac:dyDescent="0.2">
      <c r="A60" s="922"/>
      <c r="B60" s="862" t="s">
        <v>63</v>
      </c>
      <c r="C60" s="864" t="s">
        <v>64</v>
      </c>
    </row>
    <row r="61" spans="1:3" s="863" customFormat="1" ht="19.5" customHeight="1" x14ac:dyDescent="0.2">
      <c r="B61" s="862"/>
      <c r="C61" s="864"/>
    </row>
    <row r="62" spans="1:3" s="863" customFormat="1" ht="27" customHeight="1" x14ac:dyDescent="0.2">
      <c r="B62" s="862" t="s">
        <v>77</v>
      </c>
      <c r="C62" s="864"/>
    </row>
    <row r="63" spans="1:3" s="863" customFormat="1" ht="27" customHeight="1" x14ac:dyDescent="0.2">
      <c r="B63" s="862" t="s">
        <v>78</v>
      </c>
      <c r="C63" s="864" t="s">
        <v>79</v>
      </c>
    </row>
    <row r="64" spans="1:3" s="863" customFormat="1" ht="27" customHeight="1" x14ac:dyDescent="0.2">
      <c r="B64" s="862" t="s">
        <v>80</v>
      </c>
      <c r="C64" s="864" t="s">
        <v>81</v>
      </c>
    </row>
    <row r="65" spans="1:3" s="863" customFormat="1" ht="27" customHeight="1" x14ac:dyDescent="0.2">
      <c r="B65" s="862" t="s">
        <v>82</v>
      </c>
      <c r="C65" s="864" t="s">
        <v>83</v>
      </c>
    </row>
    <row r="66" spans="1:3" s="863" customFormat="1" ht="27" customHeight="1" x14ac:dyDescent="0.2">
      <c r="B66" s="862" t="s">
        <v>84</v>
      </c>
      <c r="C66" s="864" t="s">
        <v>85</v>
      </c>
    </row>
    <row r="67" spans="1:3" s="863" customFormat="1" ht="27" customHeight="1" x14ac:dyDescent="0.2">
      <c r="B67" s="862"/>
      <c r="C67" s="864"/>
    </row>
    <row r="68" spans="1:3" s="863" customFormat="1" ht="27" customHeight="1" x14ac:dyDescent="0.2">
      <c r="B68" s="862" t="s">
        <v>86</v>
      </c>
      <c r="C68" s="864"/>
    </row>
    <row r="69" spans="1:3" s="863" customFormat="1" ht="27" customHeight="1" x14ac:dyDescent="0.2">
      <c r="B69" s="862" t="s">
        <v>87</v>
      </c>
      <c r="C69" s="864" t="s">
        <v>88</v>
      </c>
    </row>
    <row r="70" spans="1:3" s="863" customFormat="1" ht="27" customHeight="1" x14ac:dyDescent="0.2">
      <c r="B70" s="862"/>
      <c r="C70" s="864"/>
    </row>
    <row r="71" spans="1:3" s="863" customFormat="1" ht="27" customHeight="1" x14ac:dyDescent="0.2">
      <c r="B71" s="862" t="s">
        <v>89</v>
      </c>
      <c r="C71" s="864"/>
    </row>
    <row r="72" spans="1:3" s="863" customFormat="1" ht="27" customHeight="1" x14ac:dyDescent="0.2">
      <c r="B72" s="862" t="s">
        <v>90</v>
      </c>
      <c r="C72" s="864" t="s">
        <v>91</v>
      </c>
    </row>
    <row r="73" spans="1:3" s="863" customFormat="1" ht="24.75" customHeight="1" x14ac:dyDescent="0.2">
      <c r="B73" s="862"/>
      <c r="C73" s="864"/>
    </row>
    <row r="74" spans="1:3" s="863" customFormat="1" ht="24.75" customHeight="1" x14ac:dyDescent="0.2">
      <c r="B74" s="862" t="s">
        <v>1148</v>
      </c>
      <c r="C74" s="864"/>
    </row>
    <row r="75" spans="1:3" s="863" customFormat="1" ht="24.75" customHeight="1" x14ac:dyDescent="0.2">
      <c r="A75" s="880"/>
      <c r="B75" s="862" t="s">
        <v>8</v>
      </c>
      <c r="C75" s="864" t="s">
        <v>9</v>
      </c>
    </row>
    <row r="76" spans="1:3" s="863" customFormat="1" ht="24" customHeight="1" x14ac:dyDescent="0.2">
      <c r="A76" s="880"/>
      <c r="B76" s="862"/>
      <c r="C76" s="864"/>
    </row>
    <row r="77" spans="1:3" s="863" customFormat="1" ht="24" customHeight="1" x14ac:dyDescent="0.2">
      <c r="B77" s="862" t="s">
        <v>92</v>
      </c>
      <c r="C77" s="864"/>
    </row>
    <row r="78" spans="1:3" s="863" customFormat="1" ht="24" customHeight="1" x14ac:dyDescent="0.2">
      <c r="B78" s="862" t="s">
        <v>93</v>
      </c>
      <c r="C78" s="864" t="s">
        <v>94</v>
      </c>
    </row>
    <row r="79" spans="1:3" s="863" customFormat="1" ht="24" customHeight="1" x14ac:dyDescent="0.2">
      <c r="B79" s="862" t="s">
        <v>95</v>
      </c>
      <c r="C79" s="864" t="s">
        <v>96</v>
      </c>
    </row>
    <row r="80" spans="1:3" s="863" customFormat="1" ht="24" customHeight="1" x14ac:dyDescent="0.2">
      <c r="B80" s="862" t="s">
        <v>97</v>
      </c>
      <c r="C80" s="864" t="s">
        <v>98</v>
      </c>
    </row>
    <row r="81" spans="2:3" s="863" customFormat="1" ht="24" customHeight="1" x14ac:dyDescent="0.2">
      <c r="B81" s="862" t="s">
        <v>99</v>
      </c>
      <c r="C81" s="864" t="s">
        <v>100</v>
      </c>
    </row>
    <row r="82" spans="2:3" s="863" customFormat="1" ht="24" customHeight="1" x14ac:dyDescent="0.2">
      <c r="B82" s="862" t="s">
        <v>101</v>
      </c>
      <c r="C82" s="864" t="s">
        <v>102</v>
      </c>
    </row>
    <row r="83" spans="2:3" s="863" customFormat="1" ht="24" customHeight="1" x14ac:dyDescent="0.2">
      <c r="B83" s="862"/>
    </row>
    <row r="84" spans="2:3" s="863" customFormat="1" ht="24" customHeight="1" x14ac:dyDescent="0.2">
      <c r="B84" s="862" t="s">
        <v>103</v>
      </c>
    </row>
    <row r="85" spans="2:3" s="863" customFormat="1" ht="24" customHeight="1" x14ac:dyDescent="0.2">
      <c r="B85" s="862" t="s">
        <v>104</v>
      </c>
      <c r="C85" s="864" t="s">
        <v>103</v>
      </c>
    </row>
    <row r="86" spans="2:3" s="863" customFormat="1" ht="24" customHeight="1" x14ac:dyDescent="0.2">
      <c r="B86" s="862" t="s">
        <v>105</v>
      </c>
      <c r="C86" s="864" t="s">
        <v>106</v>
      </c>
    </row>
    <row r="87" spans="2:3" s="863" customFormat="1" ht="24" customHeight="1" x14ac:dyDescent="0.2">
      <c r="B87" s="862" t="s">
        <v>107</v>
      </c>
      <c r="C87" s="864" t="s">
        <v>108</v>
      </c>
    </row>
    <row r="88" spans="2:3" s="863" customFormat="1" ht="24" customHeight="1" x14ac:dyDescent="0.2">
      <c r="B88" s="862"/>
      <c r="C88" s="864"/>
    </row>
  </sheetData>
  <sheetProtection algorithmName="SHA-512" hashValue="rcVDff0tVHElHVp209NYrIZ9wtzw+vxQxUS3wYUfpkvt2z0ub6Hw2yrzc60TsVeI8qj/Zo8Q/NPmjIW+XilRnQ==" saltValue="dKkq0lOBANvvHe4PAkkMJA==" spinCount="100000" sheet="1" objects="1" scenarios="1"/>
  <mergeCells count="1">
    <mergeCell ref="B3:C3"/>
  </mergeCells>
  <conditionalFormatting sqref="B15">
    <cfRule type="duplicateValues" dxfId="28" priority="65"/>
  </conditionalFormatting>
  <conditionalFormatting sqref="B63:B65">
    <cfRule type="duplicateValues" dxfId="27" priority="64"/>
  </conditionalFormatting>
  <conditionalFormatting sqref="B66">
    <cfRule type="duplicateValues" dxfId="26" priority="63"/>
  </conditionalFormatting>
  <conditionalFormatting sqref="B20:B21">
    <cfRule type="duplicateValues" dxfId="25" priority="62"/>
  </conditionalFormatting>
  <conditionalFormatting sqref="B50:B52">
    <cfRule type="duplicateValues" dxfId="24" priority="61"/>
  </conditionalFormatting>
  <conditionalFormatting sqref="B29:B30">
    <cfRule type="duplicateValues" dxfId="23" priority="59"/>
  </conditionalFormatting>
  <conditionalFormatting sqref="B69">
    <cfRule type="duplicateValues" dxfId="22" priority="58"/>
  </conditionalFormatting>
  <conditionalFormatting sqref="B72:B74">
    <cfRule type="duplicateValues" dxfId="21" priority="57"/>
  </conditionalFormatting>
  <conditionalFormatting sqref="B44">
    <cfRule type="duplicateValues" dxfId="20" priority="55"/>
  </conditionalFormatting>
  <conditionalFormatting sqref="B24:B26">
    <cfRule type="duplicateValues" dxfId="19" priority="51"/>
  </conditionalFormatting>
  <conditionalFormatting sqref="B54:B55 B57:B59">
    <cfRule type="duplicateValues" dxfId="18" priority="48"/>
  </conditionalFormatting>
  <conditionalFormatting sqref="B56">
    <cfRule type="duplicateValues" dxfId="17" priority="47"/>
  </conditionalFormatting>
  <conditionalFormatting sqref="B75:B76">
    <cfRule type="duplicateValues" dxfId="16" priority="46"/>
  </conditionalFormatting>
  <conditionalFormatting sqref="B60">
    <cfRule type="duplicateValues" dxfId="15" priority="45"/>
  </conditionalFormatting>
  <conditionalFormatting sqref="B16">
    <cfRule type="duplicateValues" dxfId="14" priority="43"/>
  </conditionalFormatting>
  <conditionalFormatting sqref="B85:B88">
    <cfRule type="duplicateValues" dxfId="13" priority="41"/>
  </conditionalFormatting>
  <conditionalFormatting sqref="B78:B82">
    <cfRule type="duplicateValues" dxfId="12" priority="15"/>
  </conditionalFormatting>
  <conditionalFormatting sqref="B36">
    <cfRule type="duplicateValues" dxfId="11" priority="12"/>
  </conditionalFormatting>
  <conditionalFormatting sqref="B37">
    <cfRule type="duplicateValues" dxfId="10" priority="11"/>
  </conditionalFormatting>
  <conditionalFormatting sqref="B38">
    <cfRule type="duplicateValues" dxfId="9" priority="10"/>
  </conditionalFormatting>
  <conditionalFormatting sqref="B40">
    <cfRule type="duplicateValues" dxfId="8" priority="9"/>
  </conditionalFormatting>
  <conditionalFormatting sqref="B41">
    <cfRule type="duplicateValues" dxfId="7" priority="8"/>
  </conditionalFormatting>
  <conditionalFormatting sqref="B42">
    <cfRule type="duplicateValues" dxfId="6" priority="7"/>
  </conditionalFormatting>
  <conditionalFormatting sqref="B43">
    <cfRule type="duplicateValues" dxfId="5" priority="6"/>
  </conditionalFormatting>
  <conditionalFormatting sqref="B35">
    <cfRule type="duplicateValues" dxfId="4" priority="5"/>
  </conditionalFormatting>
  <conditionalFormatting sqref="B33">
    <cfRule type="duplicateValues" dxfId="3" priority="4"/>
  </conditionalFormatting>
  <conditionalFormatting sqref="B34">
    <cfRule type="duplicateValues" dxfId="2" priority="3"/>
  </conditionalFormatting>
  <conditionalFormatting sqref="B39">
    <cfRule type="duplicateValues" dxfId="1" priority="2"/>
  </conditionalFormatting>
  <conditionalFormatting sqref="B17">
    <cfRule type="duplicateValues" dxfId="0" priority="1"/>
  </conditionalFormatting>
  <hyperlinks>
    <hyperlink ref="B15" location="'EU CC1'!A1" display="EU CC1" xr:uid="{172A670C-CA89-4EAA-9FE7-13C6D961C7D1}"/>
    <hyperlink ref="B63" location="'EU CCR1'!A1" display="EU CCR1" xr:uid="{656842C2-2685-47D0-9BAC-AFBA72428B8D}"/>
    <hyperlink ref="B64" location="'EU CCR2'!A1" display="EU CCR2" xr:uid="{3CCCBFA0-082A-4ADD-BD88-0D812BBB13F6}"/>
    <hyperlink ref="B65" location="'EU CCR3'!A1" display="EU CCR3" xr:uid="{56082C0F-7E98-4EF7-863B-F5CE584E668F}"/>
    <hyperlink ref="B66"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9" location="'EU MR1'!A1" display="EU MR1" xr:uid="{4921E510-F395-468B-A80D-F34EFB35D292}"/>
    <hyperlink ref="B72" location="'EU OR1'!A1" display="EU OR1" xr:uid="{FE0FE30F-531A-42B9-BC93-36C729F31E7B}"/>
    <hyperlink ref="B6" location="'EU OV1'!A1" display="EU OV1" xr:uid="{B43F2F2B-F574-4C92-833A-8DE25A69E089}"/>
    <hyperlink ref="B24" location="'EU LR1'!A1" display="EU LR1" xr:uid="{A3B272BF-15F6-47FE-A784-51E06251D1A4}"/>
    <hyperlink ref="B25" location="'EU LR2'!A1" display="EU LR2" xr:uid="{8184BAB4-ED6C-46EC-B897-6075AD880986}"/>
    <hyperlink ref="B26" location="'EU LR3'!A1" display="EU LR3" xr:uid="{EAC390E2-D2AA-44D3-B8BD-70B1806E4D8B}"/>
    <hyperlink ref="B85" location="'EU AE1'!A1" display="EU AE1" xr:uid="{D2E14C64-E799-4DFF-9696-55D97497976D}"/>
    <hyperlink ref="B86" location="'EU AE2'!A1" display="EU AE2" xr:uid="{AB81CC64-5E60-494E-8B84-368A277FC65E}"/>
    <hyperlink ref="B87" location="'EU AE3'!A1" display="EU AE3" xr:uid="{4AA000C3-6E1D-4816-BFE1-4F0356CC45CD}"/>
    <hyperlink ref="B55" location="'EU CR6-A'!A1" display="EU CR6-A" xr:uid="{21126189-9455-47CB-8107-A620958856F4}"/>
    <hyperlink ref="B57" location="'EU CR7-A'!A1" display="EU CR7-A" xr:uid="{43A7E977-BD17-436B-85A9-B717F0224050}"/>
    <hyperlink ref="B58" location="'EU CR8'!A1" display="EU CR8" xr:uid="{32DA51F9-A039-438D-ACEB-C7ABB3A94B03}"/>
    <hyperlink ref="B59" location="'EU CR9'!A1" display="EU CR9" xr:uid="{121020D6-C999-4128-A3B0-2EA5B07C7B7E}"/>
    <hyperlink ref="B54" location="'EU CR6'!A1" display="EU CR6" xr:uid="{5F14B410-2E04-460C-ACE6-452CB75A3DBD}"/>
    <hyperlink ref="B56" location="'EU CR7'!A1" display="EU CR7" xr:uid="{CE4B7D16-476C-428A-A072-7E1A2689BA25}"/>
    <hyperlink ref="B75" location="'EU PV1'!A1" display="EU PV1" xr:uid="{4EC0CD69-E88B-45F4-B0D5-65EAB6D9D3C5}"/>
    <hyperlink ref="B9" location="'EU LI1'!A1" display="LI1" xr:uid="{D86F06CD-298E-491B-9B0A-930B47676D56}"/>
    <hyperlink ref="B60" location="'EU CR10'!A1" display="EU CR10" xr:uid="{1F92D0D9-3537-45C0-9A18-8C69B0A0D0E5}"/>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5" location="'EU CR6-A'!A1" display="EU CR6-A" xr:uid="{F1DF6D3E-E611-434A-A124-F589B1D39F29}"/>
    <hyperlink ref="C57" location="'EU CR7-A'!A1" display="EU CR7-A" xr:uid="{DD215157-41C1-4945-B647-EDCC78F6D554}"/>
    <hyperlink ref="C58" location="'EU CR8'!A1" display="EU CR8" xr:uid="{78005F55-A66B-4341-AF99-6A168EA51DFC}"/>
    <hyperlink ref="C59" location="'EU CR9'!A1" display="EU CR9" xr:uid="{C2A68F3E-A190-4FCA-AD24-A07EA4001D2E}"/>
    <hyperlink ref="C54" location="'EU CR6'!A1" display="EU CR6" xr:uid="{BEB60C23-CD0A-45FE-A159-994FAAC849FC}"/>
    <hyperlink ref="C56" location="'EU CR7'!A1" display="EU CR7" xr:uid="{C7F161E7-9AF9-49A2-A2FB-B4E364895258}"/>
    <hyperlink ref="C60" location="'EU CR10'!A1" display="EU CR10" xr:uid="{635F0592-F65F-4966-813F-290AEB4EBC7F}"/>
    <hyperlink ref="C63" location="'EU CCR1'!A1" display="EU CCR1" xr:uid="{1DB87DC7-C18C-4996-9F4C-4CF7E327D6A4}"/>
    <hyperlink ref="C64" location="'EU CCR2'!A1" display="EU CCR2" xr:uid="{56E35172-3B71-4A7C-911A-55CBF7F873DB}"/>
    <hyperlink ref="C65" location="'EU CCR3'!A1" display="EU CCR3" xr:uid="{1B92F125-3A12-4939-AE6F-59936B45E021}"/>
    <hyperlink ref="C66" location="'EU CCR5'!A1" display="EU CCR5" xr:uid="{1D6CCE96-8E40-4996-950F-E3CB66BA35EE}"/>
    <hyperlink ref="C69" location="'EU MR1'!A1" display="EU MR1" xr:uid="{3F8E417E-194D-4E0B-938C-2F904549B8AA}"/>
    <hyperlink ref="C72" location="'EU OR1'!A1" display="EU OR1" xr:uid="{52882D32-F212-4E3D-B2B6-9A666500FE4D}"/>
    <hyperlink ref="C75" location="'EU PV1'!A1" display="EU PV1" xr:uid="{B5B3C1BE-14FB-4F3E-8942-CA16F2DF0184}"/>
    <hyperlink ref="C85" location="'EU AE1'!A1" display="EU AE1" xr:uid="{A364F121-F901-4974-B94F-574FDFFC881C}"/>
    <hyperlink ref="C86" location="'EU AE2'!A1" display="EU AE2" xr:uid="{1DC86B04-7283-41F7-83F5-EFF5E47337EA}"/>
    <hyperlink ref="C87" location="'EU AE3'!A1" display="EU AE3" xr:uid="{339AF754-B3EE-461A-88E5-B3177177914B}"/>
    <hyperlink ref="C34" location="'EU CR1-A'!A1" display="EU CR1-A" xr:uid="{FFAE3BF3-2C4D-4229-B50D-FBC627F1BA55}"/>
    <hyperlink ref="C43" location="'EU CQ8'!A1" display="EU CQ8" xr:uid="{FBE46E71-0346-4844-BE78-CCA867083CA2}"/>
    <hyperlink ref="B78" location="'REM1'!A1" display="REM1" xr:uid="{5A1D3190-FD11-4CD3-A356-5F7C6F450B13}"/>
    <hyperlink ref="B79" location="'REM2'!A1" display="REM2" xr:uid="{C35262B5-6C2F-4EC1-8A08-877825898465}"/>
    <hyperlink ref="B80" location="'REM3'!A1" display="REM3" xr:uid="{B10B0002-8C1D-491E-99DE-E56708779455}"/>
    <hyperlink ref="B81" location="'REM4'!A1" display="REM4" xr:uid="{F25D17DF-68E1-4E9D-982D-AE91C09FD3EC}"/>
    <hyperlink ref="B82" location="'REM5'!A1" display="REM5" xr:uid="{5D58AC3D-4065-47FC-AA08-C7BCE4AB8F87}"/>
    <hyperlink ref="B36" location="'EU CQ1'!A1" display="EU CQ1" xr:uid="{F3AB474A-4617-4ADA-9B11-D8DF63704A45}"/>
    <hyperlink ref="B37" location="'EU CQ2'!A1" display="EU CQ2" xr:uid="{49AFBD7C-5FD2-418F-97EB-C5632121AF28}"/>
    <hyperlink ref="B38" location="'EU CQ3'!A1" display="EU CQ3" xr:uid="{2F70E159-6FAA-4B6E-958F-A0ACA2A012CA}"/>
    <hyperlink ref="B40" location="'EU CQ5'!A1" display="EU CQ5" xr:uid="{229EB2DD-2F38-4783-87A2-CF6BB8186527}"/>
    <hyperlink ref="B41" location="'EU CQ6'!A1" display="EU CQ6" xr:uid="{8E05BA36-976A-4F83-B7E0-97A477C2D266}"/>
    <hyperlink ref="B42" location="'EU CQ7'!A1" display="EU CQ7" xr:uid="{40804C04-7AE8-4854-883D-786FD7A1F58D}"/>
    <hyperlink ref="B43" location="'EU CQ8'!A1" display="EU CQ8" xr:uid="{786C799F-8894-4B44-BA33-D770D06F9A37}"/>
    <hyperlink ref="B33" location="'EU CR1'!A1" display="EU CR1" xr:uid="{8D041AFC-C221-471E-85B3-4E9A74EED43D}"/>
    <hyperlink ref="B35" location="'EU CR2a'!A1" display="EU CR2a" xr:uid="{3A0A6B27-89CB-434C-A2AA-9F142C93DDD0}"/>
    <hyperlink ref="B47" location="'EU CR3'!A1" display="EU CR3" xr:uid="{9C5D58AF-B599-4000-B90E-E80FA8C2CA6E}"/>
    <hyperlink ref="B34" location="'EU CR1-A'!A1" display="EU CR1-A" xr:uid="{28240678-9193-4C81-86C7-A17A3BA70200}"/>
    <hyperlink ref="B39" location="'EU CQ4'!A1" display="EU CQ4" xr:uid="{E636CF00-42DC-4293-BF03-C4681E7F8C93}"/>
    <hyperlink ref="B17" location="'EU CCA'!A1" display="EU CCA" xr:uid="{7C4A6EE1-721E-4BE2-824C-F0B7C915DDEA}"/>
    <hyperlink ref="B10" location="EU_LI2!A1" display="EU LI2" xr:uid="{3AACD92B-FD6C-4560-B289-278064EF0820}"/>
    <hyperlink ref="B11" location="EU_LI3!A1" display="EU LI3" xr:uid="{B48AFC48-3744-4504-A29C-EF26B0DC1AF2}"/>
  </hyperlinks>
  <pageMargins left="0.70866141732283472" right="0.70866141732283472" top="0.74803149606299213" bottom="0.74803149606299213" header="0.31496062992125984" footer="0.31496062992125984"/>
  <pageSetup paperSize="9" scale="3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125"/>
  <sheetViews>
    <sheetView showGridLines="0" topLeftCell="A80" zoomScale="85" zoomScaleNormal="85" workbookViewId="0">
      <selection activeCell="C4" sqref="B4:P9"/>
    </sheetView>
  </sheetViews>
  <sheetFormatPr defaultColWidth="8.7109375" defaultRowHeight="14.25" x14ac:dyDescent="0.2"/>
  <cols>
    <col min="1" max="1" width="10.42578125" style="38" customWidth="1"/>
    <col min="2" max="2" width="16.85546875" style="36" customWidth="1"/>
    <col min="3" max="3" width="23.5703125" style="37" customWidth="1"/>
    <col min="4" max="4" width="14.42578125" style="38" customWidth="1"/>
    <col min="5" max="5" width="12.7109375" style="38" customWidth="1"/>
    <col min="6" max="6" width="19.42578125" style="38" customWidth="1"/>
    <col min="7" max="7" width="17.28515625" style="38" customWidth="1"/>
    <col min="8" max="8" width="18.140625" style="38" customWidth="1"/>
    <col min="9" max="9" width="18.28515625" style="38" customWidth="1"/>
    <col min="10" max="10" width="13.5703125" style="38" customWidth="1"/>
    <col min="11" max="11" width="14.85546875" style="38" customWidth="1"/>
    <col min="12" max="12" width="16.28515625" style="38" customWidth="1"/>
    <col min="13" max="13" width="11" style="38" customWidth="1"/>
    <col min="14" max="14" width="13.42578125" style="38" customWidth="1"/>
    <col min="15" max="15" width="14.28515625" style="38" customWidth="1"/>
    <col min="16" max="16" width="12.5703125" style="38" customWidth="1"/>
    <col min="17" max="17" width="10.7109375" style="38" customWidth="1"/>
    <col min="18" max="16384" width="8.7109375" style="38"/>
  </cols>
  <sheetData>
    <row r="1" spans="1:17" ht="15.75" thickBot="1" x14ac:dyDescent="0.3">
      <c r="A1" s="3"/>
    </row>
    <row r="2" spans="1:17" ht="18.75" thickBot="1" x14ac:dyDescent="0.25">
      <c r="B2" s="1128" t="s">
        <v>234</v>
      </c>
      <c r="C2" s="1129"/>
      <c r="D2" s="1129"/>
      <c r="E2" s="1129"/>
      <c r="F2" s="1129"/>
      <c r="G2" s="1129"/>
      <c r="H2" s="1129"/>
      <c r="I2" s="1129"/>
      <c r="J2" s="1129"/>
      <c r="K2" s="1129"/>
      <c r="L2" s="1129"/>
      <c r="M2" s="1129"/>
      <c r="N2" s="1129"/>
      <c r="O2" s="1129"/>
      <c r="P2" s="1130"/>
    </row>
    <row r="3" spans="1:17" s="8" customFormat="1" ht="36.75" customHeight="1" x14ac:dyDescent="0.25">
      <c r="A3" s="7"/>
      <c r="B3" s="614" t="s">
        <v>1449</v>
      </c>
    </row>
    <row r="4" spans="1:17" s="8" customFormat="1" ht="18" x14ac:dyDescent="0.25">
      <c r="A4" s="7"/>
      <c r="B4" s="39"/>
      <c r="C4" s="39"/>
      <c r="D4" s="39"/>
      <c r="E4" s="39"/>
      <c r="F4" s="39"/>
      <c r="G4" s="39"/>
      <c r="H4" s="39"/>
      <c r="I4" s="39"/>
      <c r="J4" s="39"/>
      <c r="K4" s="39"/>
      <c r="L4" s="39"/>
      <c r="M4" s="39"/>
      <c r="N4" s="39"/>
      <c r="O4" s="39"/>
      <c r="P4" s="39"/>
    </row>
    <row r="5" spans="1:17" ht="15.75" thickBot="1" x14ac:dyDescent="0.3">
      <c r="A5" s="7"/>
      <c r="B5" s="1163"/>
      <c r="C5" s="1163"/>
      <c r="D5" s="1163"/>
      <c r="E5" s="1163"/>
      <c r="F5" s="1163"/>
      <c r="G5" s="1163"/>
      <c r="H5" s="1163"/>
      <c r="I5" s="1163"/>
      <c r="J5" s="1163"/>
      <c r="K5" s="1163"/>
      <c r="L5" s="1163"/>
      <c r="M5" s="1163"/>
      <c r="N5" s="1163"/>
      <c r="O5" s="1163"/>
      <c r="P5" s="1163"/>
    </row>
    <row r="6" spans="1:17" s="37" customFormat="1" ht="15.75" thickBot="1" x14ac:dyDescent="0.3">
      <c r="B6" s="7"/>
      <c r="C6" s="7"/>
      <c r="D6" s="40" t="s">
        <v>235</v>
      </c>
      <c r="E6" s="40" t="s">
        <v>236</v>
      </c>
      <c r="F6" s="40" t="s">
        <v>237</v>
      </c>
      <c r="G6" s="40" t="s">
        <v>238</v>
      </c>
      <c r="H6" s="40" t="s">
        <v>239</v>
      </c>
      <c r="I6" s="40" t="s">
        <v>240</v>
      </c>
      <c r="J6" s="40" t="s">
        <v>241</v>
      </c>
      <c r="K6" s="40" t="s">
        <v>242</v>
      </c>
      <c r="L6" s="40" t="s">
        <v>243</v>
      </c>
      <c r="M6" s="40" t="s">
        <v>244</v>
      </c>
      <c r="N6" s="40" t="s">
        <v>245</v>
      </c>
      <c r="O6" s="40" t="s">
        <v>246</v>
      </c>
      <c r="P6" s="41" t="s">
        <v>247</v>
      </c>
    </row>
    <row r="7" spans="1:17" s="37" customFormat="1" ht="15" customHeight="1" x14ac:dyDescent="0.25">
      <c r="A7" s="42"/>
      <c r="B7" s="7"/>
      <c r="C7" s="7"/>
      <c r="D7" s="1164" t="s">
        <v>248</v>
      </c>
      <c r="E7" s="1165"/>
      <c r="F7" s="1168" t="s">
        <v>249</v>
      </c>
      <c r="G7" s="1168"/>
      <c r="H7" s="1170" t="s">
        <v>250</v>
      </c>
      <c r="I7" s="1170" t="s">
        <v>251</v>
      </c>
      <c r="J7" s="1168" t="s">
        <v>252</v>
      </c>
      <c r="K7" s="1168"/>
      <c r="L7" s="1168"/>
      <c r="M7" s="1168"/>
      <c r="N7" s="1170" t="s">
        <v>253</v>
      </c>
      <c r="O7" s="1170" t="s">
        <v>254</v>
      </c>
      <c r="P7" s="1165" t="s">
        <v>255</v>
      </c>
    </row>
    <row r="8" spans="1:17" s="37" customFormat="1" ht="15.75" customHeight="1" thickBot="1" x14ac:dyDescent="0.3">
      <c r="A8" s="42"/>
      <c r="B8" s="7"/>
      <c r="C8" s="7"/>
      <c r="D8" s="1166"/>
      <c r="E8" s="1167"/>
      <c r="F8" s="1169"/>
      <c r="G8" s="1169"/>
      <c r="H8" s="1171"/>
      <c r="I8" s="1171"/>
      <c r="J8" s="1169"/>
      <c r="K8" s="1169"/>
      <c r="L8" s="1169"/>
      <c r="M8" s="1169"/>
      <c r="N8" s="1171"/>
      <c r="O8" s="1171"/>
      <c r="P8" s="1173"/>
    </row>
    <row r="9" spans="1:17" ht="100.5" thickBot="1" x14ac:dyDescent="0.3">
      <c r="B9" s="7"/>
      <c r="C9" s="7"/>
      <c r="D9" s="43" t="s">
        <v>256</v>
      </c>
      <c r="E9" s="43" t="s">
        <v>257</v>
      </c>
      <c r="F9" s="43" t="s">
        <v>258</v>
      </c>
      <c r="G9" s="43" t="s">
        <v>259</v>
      </c>
      <c r="H9" s="1172"/>
      <c r="I9" s="1172"/>
      <c r="J9" s="44" t="s">
        <v>260</v>
      </c>
      <c r="K9" s="44" t="s">
        <v>249</v>
      </c>
      <c r="L9" s="44" t="s">
        <v>261</v>
      </c>
      <c r="M9" s="45" t="s">
        <v>262</v>
      </c>
      <c r="N9" s="1172"/>
      <c r="O9" s="1172"/>
      <c r="P9" s="1173"/>
    </row>
    <row r="10" spans="1:17" x14ac:dyDescent="0.2">
      <c r="B10" s="46" t="s">
        <v>263</v>
      </c>
      <c r="C10" s="47" t="s">
        <v>264</v>
      </c>
      <c r="D10" s="48"/>
      <c r="E10" s="49"/>
      <c r="F10" s="48"/>
      <c r="G10" s="49"/>
      <c r="H10" s="48"/>
      <c r="I10" s="49"/>
      <c r="J10" s="50"/>
      <c r="K10" s="50"/>
      <c r="L10" s="50"/>
      <c r="M10" s="50"/>
      <c r="N10" s="50"/>
      <c r="O10" s="51"/>
      <c r="P10" s="52"/>
    </row>
    <row r="11" spans="1:17" x14ac:dyDescent="0.2">
      <c r="B11" s="53"/>
      <c r="C11" s="54" t="s">
        <v>1484</v>
      </c>
      <c r="D11" s="925">
        <v>2.5079709999999998E-2</v>
      </c>
      <c r="E11" s="925">
        <v>0</v>
      </c>
      <c r="F11" s="925">
        <v>0</v>
      </c>
      <c r="G11" s="925">
        <v>0</v>
      </c>
      <c r="H11" s="925">
        <v>0</v>
      </c>
      <c r="I11" s="925">
        <v>2.5079709999999998E-2</v>
      </c>
      <c r="J11" s="925">
        <v>1.50478E-3</v>
      </c>
      <c r="K11" s="925">
        <v>0</v>
      </c>
      <c r="L11" s="925">
        <v>0</v>
      </c>
      <c r="M11" s="925">
        <v>1.50478E-3</v>
      </c>
      <c r="N11" s="925">
        <v>1.880975E-2</v>
      </c>
      <c r="O11" s="1094">
        <v>0</v>
      </c>
      <c r="P11" s="1095">
        <v>0</v>
      </c>
      <c r="Q11" s="55"/>
    </row>
    <row r="12" spans="1:17" x14ac:dyDescent="0.2">
      <c r="B12" s="53"/>
      <c r="C12" s="54" t="s">
        <v>1485</v>
      </c>
      <c r="D12" s="925">
        <v>4.7927820000000003E-2</v>
      </c>
      <c r="E12" s="925">
        <v>0</v>
      </c>
      <c r="F12" s="925">
        <v>0</v>
      </c>
      <c r="G12" s="925">
        <v>0</v>
      </c>
      <c r="H12" s="925">
        <v>0</v>
      </c>
      <c r="I12" s="925">
        <v>4.7927820000000003E-2</v>
      </c>
      <c r="J12" s="925">
        <v>2.8757499999999998E-3</v>
      </c>
      <c r="K12" s="925">
        <v>0</v>
      </c>
      <c r="L12" s="925">
        <v>0</v>
      </c>
      <c r="M12" s="925">
        <v>2.8757499999999998E-3</v>
      </c>
      <c r="N12" s="925">
        <v>3.5946874999999996E-2</v>
      </c>
      <c r="O12" s="1094">
        <v>0</v>
      </c>
      <c r="P12" s="1095">
        <v>0</v>
      </c>
      <c r="Q12" s="55"/>
    </row>
    <row r="13" spans="1:17" x14ac:dyDescent="0.2">
      <c r="B13" s="56"/>
      <c r="C13" s="54" t="s">
        <v>1486</v>
      </c>
      <c r="D13" s="925">
        <v>2.48424E-3</v>
      </c>
      <c r="E13" s="925">
        <v>0</v>
      </c>
      <c r="F13" s="925">
        <v>0</v>
      </c>
      <c r="G13" s="925">
        <v>0</v>
      </c>
      <c r="H13" s="925">
        <v>0</v>
      </c>
      <c r="I13" s="925">
        <v>2.48424E-3</v>
      </c>
      <c r="J13" s="925">
        <v>1.4913E-4</v>
      </c>
      <c r="K13" s="925">
        <v>0</v>
      </c>
      <c r="L13" s="925">
        <v>0</v>
      </c>
      <c r="M13" s="925">
        <v>1.4913E-4</v>
      </c>
      <c r="N13" s="925">
        <v>1.8641250000000001E-3</v>
      </c>
      <c r="O13" s="1094">
        <v>0</v>
      </c>
      <c r="P13" s="1095">
        <v>0</v>
      </c>
      <c r="Q13" s="55"/>
    </row>
    <row r="14" spans="1:17" x14ac:dyDescent="0.2">
      <c r="B14" s="53"/>
      <c r="C14" s="54" t="s">
        <v>1487</v>
      </c>
      <c r="D14" s="925">
        <v>4.696322E-2</v>
      </c>
      <c r="E14" s="925">
        <v>0</v>
      </c>
      <c r="F14" s="925">
        <v>0</v>
      </c>
      <c r="G14" s="925">
        <v>0</v>
      </c>
      <c r="H14" s="925">
        <v>0</v>
      </c>
      <c r="I14" s="925">
        <v>4.696322E-2</v>
      </c>
      <c r="J14" s="925">
        <v>2.8184799999999999E-3</v>
      </c>
      <c r="K14" s="925">
        <v>0</v>
      </c>
      <c r="L14" s="925">
        <v>0</v>
      </c>
      <c r="M14" s="925">
        <v>2.8184799999999999E-3</v>
      </c>
      <c r="N14" s="925">
        <v>3.5230999999999998E-2</v>
      </c>
      <c r="O14" s="1094">
        <v>0</v>
      </c>
      <c r="P14" s="1095">
        <v>0</v>
      </c>
      <c r="Q14" s="55"/>
    </row>
    <row r="15" spans="1:17" x14ac:dyDescent="0.2">
      <c r="B15" s="53"/>
      <c r="C15" s="54" t="s">
        <v>1488</v>
      </c>
      <c r="D15" s="925">
        <v>2.1205999999999998E-3</v>
      </c>
      <c r="E15" s="925">
        <v>0</v>
      </c>
      <c r="F15" s="925">
        <v>0</v>
      </c>
      <c r="G15" s="925">
        <v>0</v>
      </c>
      <c r="H15" s="925">
        <v>0</v>
      </c>
      <c r="I15" s="925">
        <v>2.1205999999999998E-3</v>
      </c>
      <c r="J15" s="925">
        <v>1.2708000000000001E-4</v>
      </c>
      <c r="K15" s="925">
        <v>0</v>
      </c>
      <c r="L15" s="925">
        <v>0</v>
      </c>
      <c r="M15" s="925">
        <v>1.2708000000000001E-4</v>
      </c>
      <c r="N15" s="925">
        <v>1.5885000000000001E-3</v>
      </c>
      <c r="O15" s="1094">
        <v>0</v>
      </c>
      <c r="P15" s="1095">
        <v>0</v>
      </c>
      <c r="Q15" s="55"/>
    </row>
    <row r="16" spans="1:17" x14ac:dyDescent="0.2">
      <c r="B16" s="53"/>
      <c r="C16" s="54" t="s">
        <v>1489</v>
      </c>
      <c r="D16" s="925">
        <v>3.9122401400000002</v>
      </c>
      <c r="E16" s="925">
        <v>0</v>
      </c>
      <c r="F16" s="925">
        <v>0</v>
      </c>
      <c r="G16" s="925">
        <v>0</v>
      </c>
      <c r="H16" s="925">
        <v>0</v>
      </c>
      <c r="I16" s="925">
        <v>3.9122401400000002</v>
      </c>
      <c r="J16" s="925">
        <v>0.10972543</v>
      </c>
      <c r="K16" s="925">
        <v>0</v>
      </c>
      <c r="L16" s="925">
        <v>0</v>
      </c>
      <c r="M16" s="925">
        <v>0.10972543</v>
      </c>
      <c r="N16" s="925">
        <v>1.371567875</v>
      </c>
      <c r="O16" s="1094">
        <v>0</v>
      </c>
      <c r="P16" s="1095">
        <v>0.01</v>
      </c>
      <c r="Q16" s="55"/>
    </row>
    <row r="17" spans="2:17" x14ac:dyDescent="0.2">
      <c r="B17" s="53"/>
      <c r="C17" s="54" t="s">
        <v>414</v>
      </c>
      <c r="D17" s="925">
        <v>90.669356969999995</v>
      </c>
      <c r="E17" s="925">
        <v>255.08858666</v>
      </c>
      <c r="F17" s="925">
        <v>0</v>
      </c>
      <c r="G17" s="925">
        <v>0</v>
      </c>
      <c r="H17" s="925">
        <v>0</v>
      </c>
      <c r="I17" s="925">
        <v>345.75794363</v>
      </c>
      <c r="J17" s="925">
        <v>13.03378335</v>
      </c>
      <c r="K17" s="925">
        <v>0</v>
      </c>
      <c r="L17" s="925">
        <v>0</v>
      </c>
      <c r="M17" s="925">
        <v>13.03378335</v>
      </c>
      <c r="N17" s="925">
        <v>162.92229187500001</v>
      </c>
      <c r="O17" s="1094">
        <v>1E-4</v>
      </c>
      <c r="P17" s="1095">
        <v>0</v>
      </c>
      <c r="Q17" s="55"/>
    </row>
    <row r="18" spans="2:17" x14ac:dyDescent="0.2">
      <c r="B18" s="53"/>
      <c r="C18" s="54" t="s">
        <v>1490</v>
      </c>
      <c r="D18" s="925">
        <v>0.10193801</v>
      </c>
      <c r="E18" s="925">
        <v>0</v>
      </c>
      <c r="F18" s="925">
        <v>0</v>
      </c>
      <c r="G18" s="925">
        <v>0</v>
      </c>
      <c r="H18" s="925">
        <v>0</v>
      </c>
      <c r="I18" s="925">
        <v>0.10193801</v>
      </c>
      <c r="J18" s="925">
        <v>6.1165100000000003E-3</v>
      </c>
      <c r="K18" s="925">
        <v>0</v>
      </c>
      <c r="L18" s="925">
        <v>0</v>
      </c>
      <c r="M18" s="925">
        <v>6.1165100000000003E-3</v>
      </c>
      <c r="N18" s="925">
        <v>7.6456375000000007E-2</v>
      </c>
      <c r="O18" s="1094">
        <v>0</v>
      </c>
      <c r="P18" s="1095">
        <v>0</v>
      </c>
      <c r="Q18" s="55"/>
    </row>
    <row r="19" spans="2:17" x14ac:dyDescent="0.2">
      <c r="B19" s="53"/>
      <c r="C19" s="54" t="s">
        <v>1491</v>
      </c>
      <c r="D19" s="925">
        <v>7.0814000000000001E-4</v>
      </c>
      <c r="E19" s="925">
        <v>0</v>
      </c>
      <c r="F19" s="925">
        <v>0</v>
      </c>
      <c r="G19" s="925">
        <v>0</v>
      </c>
      <c r="H19" s="925">
        <v>0</v>
      </c>
      <c r="I19" s="925">
        <v>7.0814000000000001E-4</v>
      </c>
      <c r="J19" s="925">
        <v>4.2570000000000001E-5</v>
      </c>
      <c r="K19" s="925">
        <v>0</v>
      </c>
      <c r="L19" s="925">
        <v>0</v>
      </c>
      <c r="M19" s="925">
        <v>4.2570000000000001E-5</v>
      </c>
      <c r="N19" s="925">
        <v>5.3212500000000005E-4</v>
      </c>
      <c r="O19" s="1094">
        <v>0</v>
      </c>
      <c r="P19" s="1095">
        <v>0</v>
      </c>
      <c r="Q19" s="55"/>
    </row>
    <row r="20" spans="2:17" x14ac:dyDescent="0.2">
      <c r="B20" s="53"/>
      <c r="C20" s="54" t="s">
        <v>1492</v>
      </c>
      <c r="D20" s="925">
        <v>0</v>
      </c>
      <c r="E20" s="925">
        <v>0</v>
      </c>
      <c r="F20" s="925">
        <v>0</v>
      </c>
      <c r="G20" s="925">
        <v>0</v>
      </c>
      <c r="H20" s="925">
        <v>0</v>
      </c>
      <c r="I20" s="925">
        <v>0</v>
      </c>
      <c r="J20" s="925">
        <v>0</v>
      </c>
      <c r="K20" s="925">
        <v>0</v>
      </c>
      <c r="L20" s="925">
        <v>0</v>
      </c>
      <c r="M20" s="925">
        <v>0</v>
      </c>
      <c r="N20" s="925">
        <v>0</v>
      </c>
      <c r="O20" s="1094">
        <v>0</v>
      </c>
      <c r="P20" s="1095">
        <v>0</v>
      </c>
      <c r="Q20" s="55"/>
    </row>
    <row r="21" spans="2:17" x14ac:dyDescent="0.2">
      <c r="B21" s="53"/>
      <c r="C21" s="54" t="s">
        <v>1493</v>
      </c>
      <c r="D21" s="925">
        <v>7.2406570000000003E-2</v>
      </c>
      <c r="E21" s="925">
        <v>0</v>
      </c>
      <c r="F21" s="925">
        <v>0</v>
      </c>
      <c r="G21" s="925">
        <v>0</v>
      </c>
      <c r="H21" s="925">
        <v>0</v>
      </c>
      <c r="I21" s="925">
        <v>7.2406570000000003E-2</v>
      </c>
      <c r="J21" s="925">
        <v>4.3447E-3</v>
      </c>
      <c r="K21" s="925">
        <v>0</v>
      </c>
      <c r="L21" s="925">
        <v>0</v>
      </c>
      <c r="M21" s="925">
        <v>4.3447E-3</v>
      </c>
      <c r="N21" s="925">
        <v>5.4308750000000003E-2</v>
      </c>
      <c r="O21" s="1094">
        <v>0</v>
      </c>
      <c r="P21" s="1095">
        <v>0</v>
      </c>
      <c r="Q21" s="55"/>
    </row>
    <row r="22" spans="2:17" x14ac:dyDescent="0.2">
      <c r="B22" s="53"/>
      <c r="C22" s="54" t="s">
        <v>1494</v>
      </c>
      <c r="D22" s="925">
        <v>1.51581E-3</v>
      </c>
      <c r="E22" s="925">
        <v>0</v>
      </c>
      <c r="F22" s="925">
        <v>0</v>
      </c>
      <c r="G22" s="925">
        <v>0</v>
      </c>
      <c r="H22" s="925">
        <v>0</v>
      </c>
      <c r="I22" s="925">
        <v>1.51581E-3</v>
      </c>
      <c r="J22" s="925">
        <v>9.0950000000000002E-5</v>
      </c>
      <c r="K22" s="925">
        <v>0</v>
      </c>
      <c r="L22" s="925">
        <v>0</v>
      </c>
      <c r="M22" s="925">
        <v>9.0950000000000002E-5</v>
      </c>
      <c r="N22" s="925">
        <v>1.1368750000000001E-3</v>
      </c>
      <c r="O22" s="1094">
        <v>0</v>
      </c>
      <c r="P22" s="1095">
        <v>0</v>
      </c>
      <c r="Q22" s="55"/>
    </row>
    <row r="23" spans="2:17" x14ac:dyDescent="0.2">
      <c r="B23" s="53"/>
      <c r="C23" s="54" t="s">
        <v>1495</v>
      </c>
      <c r="D23" s="925">
        <v>0</v>
      </c>
      <c r="E23" s="925">
        <v>0</v>
      </c>
      <c r="F23" s="925">
        <v>0</v>
      </c>
      <c r="G23" s="925">
        <v>0</v>
      </c>
      <c r="H23" s="925">
        <v>0</v>
      </c>
      <c r="I23" s="925">
        <v>0</v>
      </c>
      <c r="J23" s="925">
        <v>0</v>
      </c>
      <c r="K23" s="925">
        <v>0</v>
      </c>
      <c r="L23" s="925">
        <v>0</v>
      </c>
      <c r="M23" s="925">
        <v>0</v>
      </c>
      <c r="N23" s="925">
        <v>0</v>
      </c>
      <c r="O23" s="1094">
        <v>0</v>
      </c>
      <c r="P23" s="1095">
        <v>0</v>
      </c>
      <c r="Q23" s="55"/>
    </row>
    <row r="24" spans="2:17" x14ac:dyDescent="0.2">
      <c r="B24" s="53"/>
      <c r="C24" s="54" t="s">
        <v>1496</v>
      </c>
      <c r="D24" s="925">
        <v>71.03054198000001</v>
      </c>
      <c r="E24" s="925">
        <v>0</v>
      </c>
      <c r="F24" s="925">
        <v>0</v>
      </c>
      <c r="G24" s="925">
        <v>0</v>
      </c>
      <c r="H24" s="925">
        <v>0</v>
      </c>
      <c r="I24" s="925">
        <v>71.03054198000001</v>
      </c>
      <c r="J24" s="925">
        <v>1.99227153</v>
      </c>
      <c r="K24" s="925">
        <v>0</v>
      </c>
      <c r="L24" s="925">
        <v>0</v>
      </c>
      <c r="M24" s="925">
        <v>1.99227153</v>
      </c>
      <c r="N24" s="925">
        <v>24.903394124999998</v>
      </c>
      <c r="O24" s="1094">
        <v>0</v>
      </c>
      <c r="P24" s="1095">
        <v>0</v>
      </c>
      <c r="Q24" s="55"/>
    </row>
    <row r="25" spans="2:17" x14ac:dyDescent="0.2">
      <c r="B25" s="53"/>
      <c r="C25" s="54" t="s">
        <v>1497</v>
      </c>
      <c r="D25" s="925">
        <v>0.35107389</v>
      </c>
      <c r="E25" s="925">
        <v>0</v>
      </c>
      <c r="F25" s="925">
        <v>0</v>
      </c>
      <c r="G25" s="925">
        <v>0</v>
      </c>
      <c r="H25" s="925">
        <v>0</v>
      </c>
      <c r="I25" s="925">
        <v>0.35107389</v>
      </c>
      <c r="J25" s="925">
        <v>2.1067269999999999E-2</v>
      </c>
      <c r="K25" s="925">
        <v>0</v>
      </c>
      <c r="L25" s="925">
        <v>0</v>
      </c>
      <c r="M25" s="925">
        <v>2.1067269999999999E-2</v>
      </c>
      <c r="N25" s="925">
        <v>0.26334087499999997</v>
      </c>
      <c r="O25" s="1094">
        <v>0</v>
      </c>
      <c r="P25" s="1095">
        <v>0</v>
      </c>
      <c r="Q25" s="55"/>
    </row>
    <row r="26" spans="2:17" x14ac:dyDescent="0.2">
      <c r="B26" s="53"/>
      <c r="C26" s="54" t="s">
        <v>1498</v>
      </c>
      <c r="D26" s="925">
        <v>0.41567559000000004</v>
      </c>
      <c r="E26" s="925">
        <v>0</v>
      </c>
      <c r="F26" s="925">
        <v>0</v>
      </c>
      <c r="G26" s="925">
        <v>0</v>
      </c>
      <c r="H26" s="925">
        <v>0</v>
      </c>
      <c r="I26" s="925">
        <v>0.41567559000000004</v>
      </c>
      <c r="J26" s="925">
        <v>4.346477E-2</v>
      </c>
      <c r="K26" s="925">
        <v>0</v>
      </c>
      <c r="L26" s="925">
        <v>0</v>
      </c>
      <c r="M26" s="925">
        <v>4.346477E-2</v>
      </c>
      <c r="N26" s="925">
        <v>0.54330962500000002</v>
      </c>
      <c r="O26" s="1094">
        <v>0</v>
      </c>
      <c r="P26" s="1095">
        <v>0.02</v>
      </c>
      <c r="Q26" s="55"/>
    </row>
    <row r="27" spans="2:17" x14ac:dyDescent="0.2">
      <c r="B27" s="53"/>
      <c r="C27" s="54" t="s">
        <v>1499</v>
      </c>
      <c r="D27" s="925">
        <v>7.485253E-2</v>
      </c>
      <c r="E27" s="925">
        <v>0</v>
      </c>
      <c r="F27" s="925">
        <v>0</v>
      </c>
      <c r="G27" s="925">
        <v>0</v>
      </c>
      <c r="H27" s="925">
        <v>0</v>
      </c>
      <c r="I27" s="925">
        <v>7.485253E-2</v>
      </c>
      <c r="J27" s="925">
        <v>4.4910799999999997E-3</v>
      </c>
      <c r="K27" s="925">
        <v>0</v>
      </c>
      <c r="L27" s="925">
        <v>0</v>
      </c>
      <c r="M27" s="925">
        <v>4.4910799999999997E-3</v>
      </c>
      <c r="N27" s="925">
        <v>5.6138499999999994E-2</v>
      </c>
      <c r="O27" s="1094">
        <v>0</v>
      </c>
      <c r="P27" s="1095">
        <v>0</v>
      </c>
      <c r="Q27" s="55"/>
    </row>
    <row r="28" spans="2:17" x14ac:dyDescent="0.2">
      <c r="B28" s="53"/>
      <c r="C28" s="54" t="s">
        <v>1500</v>
      </c>
      <c r="D28" s="925">
        <v>0.36583003999999997</v>
      </c>
      <c r="E28" s="925">
        <v>0</v>
      </c>
      <c r="F28" s="925">
        <v>0</v>
      </c>
      <c r="G28" s="925">
        <v>0</v>
      </c>
      <c r="H28" s="925">
        <v>0</v>
      </c>
      <c r="I28" s="925">
        <v>0.36583003999999997</v>
      </c>
      <c r="J28" s="925">
        <v>2.195103E-2</v>
      </c>
      <c r="K28" s="925">
        <v>0</v>
      </c>
      <c r="L28" s="925">
        <v>0</v>
      </c>
      <c r="M28" s="925">
        <v>2.195103E-2</v>
      </c>
      <c r="N28" s="925">
        <v>0.274387875</v>
      </c>
      <c r="O28" s="1094">
        <v>0</v>
      </c>
      <c r="P28" s="1095">
        <v>0</v>
      </c>
      <c r="Q28" s="55"/>
    </row>
    <row r="29" spans="2:17" x14ac:dyDescent="0.2">
      <c r="B29" s="53"/>
      <c r="C29" s="54" t="s">
        <v>1501</v>
      </c>
      <c r="D29" s="925">
        <v>1.3818299999999999E-3</v>
      </c>
      <c r="E29" s="925">
        <v>0</v>
      </c>
      <c r="F29" s="925">
        <v>0</v>
      </c>
      <c r="G29" s="925">
        <v>0</v>
      </c>
      <c r="H29" s="925">
        <v>0</v>
      </c>
      <c r="I29" s="925">
        <v>1.3818299999999999E-3</v>
      </c>
      <c r="J29" s="925">
        <v>8.298999999999999E-5</v>
      </c>
      <c r="K29" s="925">
        <v>0</v>
      </c>
      <c r="L29" s="925">
        <v>0</v>
      </c>
      <c r="M29" s="925">
        <v>8.298999999999999E-5</v>
      </c>
      <c r="N29" s="925">
        <v>1.0373749999999999E-3</v>
      </c>
      <c r="O29" s="1094">
        <v>0</v>
      </c>
      <c r="P29" s="1095">
        <v>0</v>
      </c>
      <c r="Q29" s="55"/>
    </row>
    <row r="30" spans="2:17" x14ac:dyDescent="0.2">
      <c r="B30" s="53"/>
      <c r="C30" s="54" t="s">
        <v>1502</v>
      </c>
      <c r="D30" s="925">
        <v>0.16783732999999998</v>
      </c>
      <c r="E30" s="925">
        <v>0</v>
      </c>
      <c r="F30" s="925">
        <v>0</v>
      </c>
      <c r="G30" s="925">
        <v>0</v>
      </c>
      <c r="H30" s="925">
        <v>0</v>
      </c>
      <c r="I30" s="925">
        <v>0.16783732999999998</v>
      </c>
      <c r="J30" s="925">
        <v>1.0402110000000001E-2</v>
      </c>
      <c r="K30" s="925">
        <v>0</v>
      </c>
      <c r="L30" s="925">
        <v>0</v>
      </c>
      <c r="M30" s="925">
        <v>1.0402110000000001E-2</v>
      </c>
      <c r="N30" s="925">
        <v>0.130026375</v>
      </c>
      <c r="O30" s="1094">
        <v>0</v>
      </c>
      <c r="P30" s="1095">
        <v>0</v>
      </c>
      <c r="Q30" s="55"/>
    </row>
    <row r="31" spans="2:17" x14ac:dyDescent="0.2">
      <c r="B31" s="53"/>
      <c r="C31" s="54" t="s">
        <v>1503</v>
      </c>
      <c r="D31" s="925">
        <v>2.5098849999999999E-2</v>
      </c>
      <c r="E31" s="925">
        <v>0</v>
      </c>
      <c r="F31" s="925">
        <v>0</v>
      </c>
      <c r="G31" s="925">
        <v>0</v>
      </c>
      <c r="H31" s="925">
        <v>0</v>
      </c>
      <c r="I31" s="925">
        <v>2.5098849999999999E-2</v>
      </c>
      <c r="J31" s="925">
        <v>1.5060099999999999E-3</v>
      </c>
      <c r="K31" s="925">
        <v>0</v>
      </c>
      <c r="L31" s="925">
        <v>0</v>
      </c>
      <c r="M31" s="925">
        <v>1.5060099999999999E-3</v>
      </c>
      <c r="N31" s="925">
        <v>1.8825124999999998E-2</v>
      </c>
      <c r="O31" s="1094">
        <v>0</v>
      </c>
      <c r="P31" s="1095">
        <v>0</v>
      </c>
      <c r="Q31" s="55"/>
    </row>
    <row r="32" spans="2:17" ht="28.5" x14ac:dyDescent="0.2">
      <c r="B32" s="53"/>
      <c r="C32" s="54" t="s">
        <v>1504</v>
      </c>
      <c r="D32" s="925">
        <v>1.1131229999999999E-2</v>
      </c>
      <c r="E32" s="925">
        <v>0</v>
      </c>
      <c r="F32" s="925">
        <v>0</v>
      </c>
      <c r="G32" s="925">
        <v>0</v>
      </c>
      <c r="H32" s="925">
        <v>0</v>
      </c>
      <c r="I32" s="925">
        <v>1.1131229999999999E-2</v>
      </c>
      <c r="J32" s="925">
        <v>6.6786999999999999E-4</v>
      </c>
      <c r="K32" s="925">
        <v>0</v>
      </c>
      <c r="L32" s="925">
        <v>0</v>
      </c>
      <c r="M32" s="925">
        <v>6.6786999999999999E-4</v>
      </c>
      <c r="N32" s="925">
        <v>8.3483749999999999E-3</v>
      </c>
      <c r="O32" s="1094">
        <v>0</v>
      </c>
      <c r="P32" s="1095">
        <v>0</v>
      </c>
      <c r="Q32" s="55"/>
    </row>
    <row r="33" spans="2:17" x14ac:dyDescent="0.2">
      <c r="B33" s="53"/>
      <c r="C33" s="54" t="s">
        <v>1505</v>
      </c>
      <c r="D33" s="925">
        <v>0.28108647999999997</v>
      </c>
      <c r="E33" s="925">
        <v>0</v>
      </c>
      <c r="F33" s="925">
        <v>0</v>
      </c>
      <c r="G33" s="925">
        <v>0</v>
      </c>
      <c r="H33" s="925">
        <v>0</v>
      </c>
      <c r="I33" s="925">
        <v>0.28108647999999997</v>
      </c>
      <c r="J33" s="925">
        <v>1.686588E-2</v>
      </c>
      <c r="K33" s="925">
        <v>0</v>
      </c>
      <c r="L33" s="925">
        <v>0</v>
      </c>
      <c r="M33" s="925">
        <v>1.686588E-2</v>
      </c>
      <c r="N33" s="925">
        <v>0.2108235</v>
      </c>
      <c r="O33" s="1094">
        <v>0</v>
      </c>
      <c r="P33" s="1095">
        <v>0</v>
      </c>
      <c r="Q33" s="55"/>
    </row>
    <row r="34" spans="2:17" x14ac:dyDescent="0.2">
      <c r="B34" s="53"/>
      <c r="C34" s="54" t="s">
        <v>419</v>
      </c>
      <c r="D34" s="925">
        <v>667.50691874000006</v>
      </c>
      <c r="E34" s="925">
        <v>77.925204879999995</v>
      </c>
      <c r="F34" s="925">
        <v>0</v>
      </c>
      <c r="G34" s="925">
        <v>0</v>
      </c>
      <c r="H34" s="925">
        <v>0</v>
      </c>
      <c r="I34" s="925">
        <v>745.43212362000008</v>
      </c>
      <c r="J34" s="925">
        <v>56.901315310000001</v>
      </c>
      <c r="K34" s="925">
        <v>0</v>
      </c>
      <c r="L34" s="925">
        <v>0</v>
      </c>
      <c r="M34" s="925">
        <v>56.901315310000001</v>
      </c>
      <c r="N34" s="925">
        <v>711.266441375</v>
      </c>
      <c r="O34" s="1094">
        <v>5.0000000000000001E-4</v>
      </c>
      <c r="P34" s="1095">
        <v>0.01</v>
      </c>
      <c r="Q34" s="55"/>
    </row>
    <row r="35" spans="2:17" x14ac:dyDescent="0.2">
      <c r="B35" s="53"/>
      <c r="C35" s="54" t="s">
        <v>1506</v>
      </c>
      <c r="D35" s="925">
        <v>3.8943989999999998E-2</v>
      </c>
      <c r="E35" s="925">
        <v>0</v>
      </c>
      <c r="F35" s="925">
        <v>0</v>
      </c>
      <c r="G35" s="925">
        <v>0</v>
      </c>
      <c r="H35" s="925">
        <v>0</v>
      </c>
      <c r="I35" s="925">
        <v>3.8943989999999998E-2</v>
      </c>
      <c r="J35" s="925">
        <v>3.0655999999999999E-3</v>
      </c>
      <c r="K35" s="925">
        <v>0</v>
      </c>
      <c r="L35" s="925">
        <v>0</v>
      </c>
      <c r="M35" s="925">
        <v>3.0655999999999999E-3</v>
      </c>
      <c r="N35" s="925">
        <v>3.832E-2</v>
      </c>
      <c r="O35" s="1094">
        <v>0</v>
      </c>
      <c r="P35" s="1095">
        <v>5.0000000000000001E-3</v>
      </c>
      <c r="Q35" s="55"/>
    </row>
    <row r="36" spans="2:17" x14ac:dyDescent="0.2">
      <c r="B36" s="53"/>
      <c r="C36" s="54" t="s">
        <v>417</v>
      </c>
      <c r="D36" s="925">
        <v>1.4737126200000001</v>
      </c>
      <c r="E36" s="925">
        <v>0</v>
      </c>
      <c r="F36" s="925">
        <v>0</v>
      </c>
      <c r="G36" s="925">
        <v>0</v>
      </c>
      <c r="H36" s="925">
        <v>0</v>
      </c>
      <c r="I36" s="925">
        <v>1.4737126200000001</v>
      </c>
      <c r="J36" s="925">
        <v>9.7360119999999994E-2</v>
      </c>
      <c r="K36" s="925">
        <v>0</v>
      </c>
      <c r="L36" s="925">
        <v>0</v>
      </c>
      <c r="M36" s="925">
        <v>9.7360119999999994E-2</v>
      </c>
      <c r="N36" s="925">
        <v>1.2170014999999998</v>
      </c>
      <c r="O36" s="1094">
        <v>0</v>
      </c>
      <c r="P36" s="1095">
        <v>0.02</v>
      </c>
      <c r="Q36" s="55"/>
    </row>
    <row r="37" spans="2:17" x14ac:dyDescent="0.2">
      <c r="B37" s="53"/>
      <c r="C37" s="54" t="s">
        <v>1507</v>
      </c>
      <c r="D37" s="925">
        <v>9.4473809999999991E-2</v>
      </c>
      <c r="E37" s="925">
        <v>0</v>
      </c>
      <c r="F37" s="925">
        <v>0</v>
      </c>
      <c r="G37" s="925">
        <v>0</v>
      </c>
      <c r="H37" s="925">
        <v>0</v>
      </c>
      <c r="I37" s="925">
        <v>9.4473809999999991E-2</v>
      </c>
      <c r="J37" s="925">
        <v>6.4839799999999994E-3</v>
      </c>
      <c r="K37" s="925">
        <v>0</v>
      </c>
      <c r="L37" s="925">
        <v>0</v>
      </c>
      <c r="M37" s="925">
        <v>6.4839799999999994E-3</v>
      </c>
      <c r="N37" s="925">
        <v>8.104974999999999E-2</v>
      </c>
      <c r="O37" s="1094">
        <v>0</v>
      </c>
      <c r="P37" s="1095">
        <v>2.5000000000000001E-2</v>
      </c>
      <c r="Q37" s="55"/>
    </row>
    <row r="38" spans="2:17" x14ac:dyDescent="0.2">
      <c r="B38" s="53"/>
      <c r="C38" s="54" t="s">
        <v>1508</v>
      </c>
      <c r="D38" s="925">
        <v>5.646E-3</v>
      </c>
      <c r="E38" s="925">
        <v>0</v>
      </c>
      <c r="F38" s="925">
        <v>0</v>
      </c>
      <c r="G38" s="925">
        <v>0</v>
      </c>
      <c r="H38" s="925">
        <v>0</v>
      </c>
      <c r="I38" s="925">
        <v>5.646E-3</v>
      </c>
      <c r="J38" s="925">
        <v>3.3899000000000001E-4</v>
      </c>
      <c r="K38" s="925">
        <v>0</v>
      </c>
      <c r="L38" s="925">
        <v>0</v>
      </c>
      <c r="M38" s="925">
        <v>3.3899000000000001E-4</v>
      </c>
      <c r="N38" s="925">
        <v>4.2373749999999998E-3</v>
      </c>
      <c r="O38" s="1094">
        <v>0</v>
      </c>
      <c r="P38" s="1095">
        <v>0</v>
      </c>
      <c r="Q38" s="55"/>
    </row>
    <row r="39" spans="2:17" x14ac:dyDescent="0.2">
      <c r="B39" s="53"/>
      <c r="C39" s="54" t="s">
        <v>1509</v>
      </c>
      <c r="D39" s="925">
        <v>0.10651223</v>
      </c>
      <c r="E39" s="925">
        <v>0</v>
      </c>
      <c r="F39" s="925">
        <v>0</v>
      </c>
      <c r="G39" s="925">
        <v>0</v>
      </c>
      <c r="H39" s="925">
        <v>0</v>
      </c>
      <c r="I39" s="925">
        <v>0.10651223</v>
      </c>
      <c r="J39" s="925">
        <v>6.3914999999999996E-3</v>
      </c>
      <c r="K39" s="925">
        <v>0</v>
      </c>
      <c r="L39" s="925">
        <v>0</v>
      </c>
      <c r="M39" s="925">
        <v>6.3914999999999996E-3</v>
      </c>
      <c r="N39" s="925">
        <v>7.9893749999999999E-2</v>
      </c>
      <c r="O39" s="1094">
        <v>0</v>
      </c>
      <c r="P39" s="1095">
        <v>0</v>
      </c>
      <c r="Q39" s="55"/>
    </row>
    <row r="40" spans="2:17" x14ac:dyDescent="0.2">
      <c r="B40" s="53"/>
      <c r="C40" s="54" t="s">
        <v>1510</v>
      </c>
      <c r="D40" s="925">
        <v>5.8564999999999995E-4</v>
      </c>
      <c r="E40" s="925">
        <v>0</v>
      </c>
      <c r="F40" s="925">
        <v>0</v>
      </c>
      <c r="G40" s="925">
        <v>0</v>
      </c>
      <c r="H40" s="925">
        <v>0</v>
      </c>
      <c r="I40" s="925">
        <v>5.8564999999999995E-4</v>
      </c>
      <c r="J40" s="925">
        <v>3.5219999999999998E-5</v>
      </c>
      <c r="K40" s="925">
        <v>0</v>
      </c>
      <c r="L40" s="925">
        <v>0</v>
      </c>
      <c r="M40" s="925">
        <v>3.5219999999999998E-5</v>
      </c>
      <c r="N40" s="925">
        <v>4.4024999999999999E-4</v>
      </c>
      <c r="O40" s="1094">
        <v>0</v>
      </c>
      <c r="P40" s="1095">
        <v>0</v>
      </c>
      <c r="Q40" s="55"/>
    </row>
    <row r="41" spans="2:17" x14ac:dyDescent="0.2">
      <c r="B41" s="53"/>
      <c r="C41" s="54" t="s">
        <v>1511</v>
      </c>
      <c r="D41" s="925">
        <v>1.57322E-3</v>
      </c>
      <c r="E41" s="925">
        <v>0</v>
      </c>
      <c r="F41" s="925">
        <v>0</v>
      </c>
      <c r="G41" s="925">
        <v>0</v>
      </c>
      <c r="H41" s="925">
        <v>0</v>
      </c>
      <c r="I41" s="925">
        <v>1.57322E-3</v>
      </c>
      <c r="J41" s="925">
        <v>9.4319999999999991E-5</v>
      </c>
      <c r="K41" s="925">
        <v>0</v>
      </c>
      <c r="L41" s="925">
        <v>0</v>
      </c>
      <c r="M41" s="925">
        <v>9.4319999999999991E-5</v>
      </c>
      <c r="N41" s="925">
        <v>1.1789999999999999E-3</v>
      </c>
      <c r="O41" s="1094">
        <v>0</v>
      </c>
      <c r="P41" s="1095">
        <v>1.4999999999999999E-2</v>
      </c>
      <c r="Q41" s="55"/>
    </row>
    <row r="42" spans="2:17" x14ac:dyDescent="0.2">
      <c r="B42" s="53"/>
      <c r="C42" s="54" t="s">
        <v>1512</v>
      </c>
      <c r="D42" s="925">
        <v>8.3932060000000003E-2</v>
      </c>
      <c r="E42" s="925">
        <v>334.27783285999999</v>
      </c>
      <c r="F42" s="925">
        <v>0</v>
      </c>
      <c r="G42" s="925">
        <v>0</v>
      </c>
      <c r="H42" s="925">
        <v>0</v>
      </c>
      <c r="I42" s="925">
        <v>334.36176491999998</v>
      </c>
      <c r="J42" s="925">
        <v>5.0361499999999997E-3</v>
      </c>
      <c r="K42" s="925">
        <v>0</v>
      </c>
      <c r="L42" s="925">
        <v>0</v>
      </c>
      <c r="M42" s="925">
        <v>5.0361499999999997E-3</v>
      </c>
      <c r="N42" s="925">
        <v>6.295187499999999E-2</v>
      </c>
      <c r="O42" s="1094">
        <v>0</v>
      </c>
      <c r="P42" s="1095">
        <v>0</v>
      </c>
      <c r="Q42" s="55"/>
    </row>
    <row r="43" spans="2:17" x14ac:dyDescent="0.2">
      <c r="B43" s="53"/>
      <c r="C43" s="54" t="s">
        <v>1513</v>
      </c>
      <c r="D43" s="925">
        <v>13.25077417</v>
      </c>
      <c r="E43" s="925">
        <v>0.29625125000000002</v>
      </c>
      <c r="F43" s="925">
        <v>0</v>
      </c>
      <c r="G43" s="925">
        <v>0</v>
      </c>
      <c r="H43" s="925">
        <v>0</v>
      </c>
      <c r="I43" s="925">
        <v>13.547025419999999</v>
      </c>
      <c r="J43" s="925">
        <v>0.38865105</v>
      </c>
      <c r="K43" s="925">
        <v>0</v>
      </c>
      <c r="L43" s="925">
        <v>0</v>
      </c>
      <c r="M43" s="925">
        <v>0.38865105</v>
      </c>
      <c r="N43" s="925">
        <v>4.858138125</v>
      </c>
      <c r="O43" s="1094">
        <v>0</v>
      </c>
      <c r="P43" s="1095">
        <v>5.0000000000000001E-3</v>
      </c>
      <c r="Q43" s="55"/>
    </row>
    <row r="44" spans="2:17" x14ac:dyDescent="0.2">
      <c r="B44" s="53"/>
      <c r="C44" s="54" t="s">
        <v>1514</v>
      </c>
      <c r="D44" s="925">
        <v>4.2833000000000003E-3</v>
      </c>
      <c r="E44" s="925">
        <v>0</v>
      </c>
      <c r="F44" s="925">
        <v>0</v>
      </c>
      <c r="G44" s="925">
        <v>0</v>
      </c>
      <c r="H44" s="925">
        <v>0</v>
      </c>
      <c r="I44" s="925">
        <v>4.2833000000000003E-3</v>
      </c>
      <c r="J44" s="925">
        <v>2.5692E-4</v>
      </c>
      <c r="K44" s="925">
        <v>0</v>
      </c>
      <c r="L44" s="925">
        <v>0</v>
      </c>
      <c r="M44" s="925">
        <v>2.5692E-4</v>
      </c>
      <c r="N44" s="925">
        <v>3.2114999999999999E-3</v>
      </c>
      <c r="O44" s="1094">
        <v>0</v>
      </c>
      <c r="P44" s="1095">
        <v>0</v>
      </c>
      <c r="Q44" s="55"/>
    </row>
    <row r="45" spans="2:17" x14ac:dyDescent="0.2">
      <c r="B45" s="53"/>
      <c r="C45" s="54" t="s">
        <v>1515</v>
      </c>
      <c r="D45" s="925">
        <v>0</v>
      </c>
      <c r="E45" s="925">
        <v>0</v>
      </c>
      <c r="F45" s="925">
        <v>0</v>
      </c>
      <c r="G45" s="925">
        <v>0</v>
      </c>
      <c r="H45" s="925">
        <v>0</v>
      </c>
      <c r="I45" s="925">
        <v>0</v>
      </c>
      <c r="J45" s="925">
        <v>0</v>
      </c>
      <c r="K45" s="925">
        <v>0</v>
      </c>
      <c r="L45" s="925">
        <v>0</v>
      </c>
      <c r="M45" s="925">
        <v>0</v>
      </c>
      <c r="N45" s="925">
        <v>0</v>
      </c>
      <c r="O45" s="1094">
        <v>0</v>
      </c>
      <c r="P45" s="1095">
        <v>0</v>
      </c>
      <c r="Q45" s="55"/>
    </row>
    <row r="46" spans="2:17" x14ac:dyDescent="0.2">
      <c r="B46" s="53"/>
      <c r="C46" s="54" t="s">
        <v>1516</v>
      </c>
      <c r="D46" s="925">
        <v>9.0623049999999997E-2</v>
      </c>
      <c r="E46" s="925">
        <v>0</v>
      </c>
      <c r="F46" s="925">
        <v>0</v>
      </c>
      <c r="G46" s="925">
        <v>0</v>
      </c>
      <c r="H46" s="925">
        <v>0</v>
      </c>
      <c r="I46" s="925">
        <v>9.0623049999999997E-2</v>
      </c>
      <c r="J46" s="925">
        <v>5.4373100000000008E-3</v>
      </c>
      <c r="K46" s="925">
        <v>0</v>
      </c>
      <c r="L46" s="925">
        <v>0</v>
      </c>
      <c r="M46" s="925">
        <v>5.4373100000000008E-3</v>
      </c>
      <c r="N46" s="925">
        <v>6.7966375000000009E-2</v>
      </c>
      <c r="O46" s="1094">
        <v>0</v>
      </c>
      <c r="P46" s="1095">
        <v>0</v>
      </c>
      <c r="Q46" s="55"/>
    </row>
    <row r="47" spans="2:17" x14ac:dyDescent="0.2">
      <c r="B47" s="53"/>
      <c r="C47" s="54" t="s">
        <v>407</v>
      </c>
      <c r="D47" s="925">
        <v>2435.12253538</v>
      </c>
      <c r="E47" s="925">
        <v>4396.2101574399994</v>
      </c>
      <c r="F47" s="925">
        <v>0</v>
      </c>
      <c r="G47" s="925">
        <v>0</v>
      </c>
      <c r="H47" s="925">
        <v>0</v>
      </c>
      <c r="I47" s="925">
        <v>6831.3326928199995</v>
      </c>
      <c r="J47" s="925">
        <v>316.06755691000001</v>
      </c>
      <c r="K47" s="925">
        <v>0</v>
      </c>
      <c r="L47" s="925">
        <v>0</v>
      </c>
      <c r="M47" s="925">
        <v>316.06755691000001</v>
      </c>
      <c r="N47" s="925">
        <v>3950.8444613750003</v>
      </c>
      <c r="O47" s="1094">
        <v>2.8E-3</v>
      </c>
      <c r="P47" s="1095">
        <v>7.4999999999999997E-3</v>
      </c>
      <c r="Q47" s="55"/>
    </row>
    <row r="48" spans="2:17" x14ac:dyDescent="0.2">
      <c r="B48" s="53"/>
      <c r="C48" s="54" t="s">
        <v>1517</v>
      </c>
      <c r="D48" s="925">
        <v>0.12606460999999999</v>
      </c>
      <c r="E48" s="925">
        <v>0</v>
      </c>
      <c r="F48" s="925">
        <v>0</v>
      </c>
      <c r="G48" s="925">
        <v>0</v>
      </c>
      <c r="H48" s="925">
        <v>0</v>
      </c>
      <c r="I48" s="925">
        <v>0.12606460999999999</v>
      </c>
      <c r="J48" s="925">
        <v>7.5643400000000001E-3</v>
      </c>
      <c r="K48" s="925">
        <v>0</v>
      </c>
      <c r="L48" s="925">
        <v>0</v>
      </c>
      <c r="M48" s="925">
        <v>7.5643400000000001E-3</v>
      </c>
      <c r="N48" s="925">
        <v>9.4554250000000006E-2</v>
      </c>
      <c r="O48" s="1094">
        <v>0</v>
      </c>
      <c r="P48" s="1095">
        <v>0</v>
      </c>
      <c r="Q48" s="55"/>
    </row>
    <row r="49" spans="2:17" x14ac:dyDescent="0.2">
      <c r="B49" s="53"/>
      <c r="C49" s="54" t="s">
        <v>1518</v>
      </c>
      <c r="D49" s="925">
        <v>2.4203150000000003E-2</v>
      </c>
      <c r="E49" s="925">
        <v>0</v>
      </c>
      <c r="F49" s="925">
        <v>0</v>
      </c>
      <c r="G49" s="925">
        <v>0</v>
      </c>
      <c r="H49" s="925">
        <v>0</v>
      </c>
      <c r="I49" s="925">
        <v>2.4203150000000003E-2</v>
      </c>
      <c r="J49" s="925">
        <v>2.9045300000000002E-3</v>
      </c>
      <c r="K49" s="925">
        <v>0</v>
      </c>
      <c r="L49" s="925">
        <v>0</v>
      </c>
      <c r="M49" s="925">
        <v>2.9045300000000002E-3</v>
      </c>
      <c r="N49" s="925">
        <v>3.6306625000000002E-2</v>
      </c>
      <c r="O49" s="1094">
        <v>0</v>
      </c>
      <c r="P49" s="1095">
        <v>0</v>
      </c>
      <c r="Q49" s="55"/>
    </row>
    <row r="50" spans="2:17" x14ac:dyDescent="0.2">
      <c r="B50" s="53"/>
      <c r="C50" s="54" t="s">
        <v>1519</v>
      </c>
      <c r="D50" s="925">
        <v>9.6295839999999994E-2</v>
      </c>
      <c r="E50" s="925">
        <v>0</v>
      </c>
      <c r="F50" s="925">
        <v>0</v>
      </c>
      <c r="G50" s="925">
        <v>0</v>
      </c>
      <c r="H50" s="925">
        <v>0</v>
      </c>
      <c r="I50" s="925">
        <v>9.6295839999999994E-2</v>
      </c>
      <c r="J50" s="925">
        <v>5.77875E-3</v>
      </c>
      <c r="K50" s="925">
        <v>0</v>
      </c>
      <c r="L50" s="925">
        <v>0</v>
      </c>
      <c r="M50" s="925">
        <v>5.77875E-3</v>
      </c>
      <c r="N50" s="925">
        <v>7.2234375000000003E-2</v>
      </c>
      <c r="O50" s="1094">
        <v>0</v>
      </c>
      <c r="P50" s="1095">
        <v>0</v>
      </c>
      <c r="Q50" s="55"/>
    </row>
    <row r="51" spans="2:17" x14ac:dyDescent="0.2">
      <c r="B51" s="53"/>
      <c r="C51" s="54" t="s">
        <v>1520</v>
      </c>
      <c r="D51" s="925">
        <v>0</v>
      </c>
      <c r="E51" s="925">
        <v>0</v>
      </c>
      <c r="F51" s="925">
        <v>0</v>
      </c>
      <c r="G51" s="925">
        <v>0</v>
      </c>
      <c r="H51" s="925">
        <v>0</v>
      </c>
      <c r="I51" s="925">
        <v>0</v>
      </c>
      <c r="J51" s="925">
        <v>0</v>
      </c>
      <c r="K51" s="925">
        <v>0</v>
      </c>
      <c r="L51" s="925">
        <v>0</v>
      </c>
      <c r="M51" s="925">
        <v>0</v>
      </c>
      <c r="N51" s="925">
        <v>0</v>
      </c>
      <c r="O51" s="1094">
        <v>0</v>
      </c>
      <c r="P51" s="1095">
        <v>0.01</v>
      </c>
      <c r="Q51" s="55"/>
    </row>
    <row r="52" spans="2:17" x14ac:dyDescent="0.2">
      <c r="B52" s="53"/>
      <c r="C52" s="54" t="s">
        <v>404</v>
      </c>
      <c r="D52" s="925">
        <v>1430795.97725792</v>
      </c>
      <c r="E52" s="925">
        <v>1198360.69359954</v>
      </c>
      <c r="F52" s="925">
        <v>0</v>
      </c>
      <c r="G52" s="925">
        <v>0</v>
      </c>
      <c r="H52" s="925">
        <v>0</v>
      </c>
      <c r="I52" s="925">
        <v>2629156.6708574602</v>
      </c>
      <c r="J52" s="925">
        <v>109653.21049949</v>
      </c>
      <c r="K52" s="925">
        <v>0</v>
      </c>
      <c r="L52" s="925">
        <v>0</v>
      </c>
      <c r="M52" s="925">
        <v>109653.21049949</v>
      </c>
      <c r="N52" s="925">
        <v>1370665.131243625</v>
      </c>
      <c r="O52" s="1094">
        <v>0.98170000000000002</v>
      </c>
      <c r="P52" s="1095">
        <v>0</v>
      </c>
      <c r="Q52" s="55"/>
    </row>
    <row r="53" spans="2:17" x14ac:dyDescent="0.2">
      <c r="B53" s="53"/>
      <c r="C53" s="54" t="s">
        <v>1521</v>
      </c>
      <c r="D53" s="925">
        <v>0</v>
      </c>
      <c r="E53" s="925">
        <v>0</v>
      </c>
      <c r="F53" s="925">
        <v>0</v>
      </c>
      <c r="G53" s="925">
        <v>0</v>
      </c>
      <c r="H53" s="925">
        <v>0</v>
      </c>
      <c r="I53" s="925">
        <v>0</v>
      </c>
      <c r="J53" s="925">
        <v>0</v>
      </c>
      <c r="K53" s="925">
        <v>0</v>
      </c>
      <c r="L53" s="925">
        <v>0</v>
      </c>
      <c r="M53" s="925">
        <v>0</v>
      </c>
      <c r="N53" s="925">
        <v>0</v>
      </c>
      <c r="O53" s="1094">
        <v>0</v>
      </c>
      <c r="P53" s="1095">
        <v>0.02</v>
      </c>
      <c r="Q53" s="55"/>
    </row>
    <row r="54" spans="2:17" x14ac:dyDescent="0.2">
      <c r="B54" s="53"/>
      <c r="C54" s="54" t="s">
        <v>1522</v>
      </c>
      <c r="D54" s="925">
        <v>0.96480342000000008</v>
      </c>
      <c r="E54" s="925">
        <v>0</v>
      </c>
      <c r="F54" s="925">
        <v>0</v>
      </c>
      <c r="G54" s="925">
        <v>0</v>
      </c>
      <c r="H54" s="925">
        <v>0</v>
      </c>
      <c r="I54" s="925">
        <v>0.96480342000000008</v>
      </c>
      <c r="J54" s="925">
        <v>5.7892489999999998E-2</v>
      </c>
      <c r="K54" s="925">
        <v>0</v>
      </c>
      <c r="L54" s="925">
        <v>0</v>
      </c>
      <c r="M54" s="925">
        <v>5.7892489999999998E-2</v>
      </c>
      <c r="N54" s="925">
        <v>0.72365612499999998</v>
      </c>
      <c r="O54" s="1094">
        <v>0</v>
      </c>
      <c r="P54" s="1095">
        <v>0</v>
      </c>
      <c r="Q54" s="55"/>
    </row>
    <row r="55" spans="2:17" x14ac:dyDescent="0.2">
      <c r="B55" s="53"/>
      <c r="C55" s="54" t="s">
        <v>1523</v>
      </c>
      <c r="D55" s="925">
        <v>0.24343245999999999</v>
      </c>
      <c r="E55" s="925">
        <v>0</v>
      </c>
      <c r="F55" s="925">
        <v>0</v>
      </c>
      <c r="G55" s="925">
        <v>0</v>
      </c>
      <c r="H55" s="925">
        <v>0</v>
      </c>
      <c r="I55" s="925">
        <v>0.24343245999999999</v>
      </c>
      <c r="J55" s="925">
        <v>1.4607780000000001E-2</v>
      </c>
      <c r="K55" s="925">
        <v>0</v>
      </c>
      <c r="L55" s="925">
        <v>0</v>
      </c>
      <c r="M55" s="925">
        <v>1.4607780000000001E-2</v>
      </c>
      <c r="N55" s="925">
        <v>0.18259725000000002</v>
      </c>
      <c r="O55" s="1094">
        <v>0</v>
      </c>
      <c r="P55" s="1095">
        <v>0</v>
      </c>
      <c r="Q55" s="55"/>
    </row>
    <row r="56" spans="2:17" x14ac:dyDescent="0.2">
      <c r="B56" s="53"/>
      <c r="C56" s="54" t="s">
        <v>1524</v>
      </c>
      <c r="D56" s="925">
        <v>3.6681760000000001E-2</v>
      </c>
      <c r="E56" s="925">
        <v>0</v>
      </c>
      <c r="F56" s="925">
        <v>0</v>
      </c>
      <c r="G56" s="925">
        <v>0</v>
      </c>
      <c r="H56" s="925">
        <v>0</v>
      </c>
      <c r="I56" s="925">
        <v>3.6681760000000001E-2</v>
      </c>
      <c r="J56" s="925">
        <v>2.20083E-3</v>
      </c>
      <c r="K56" s="925">
        <v>0</v>
      </c>
      <c r="L56" s="925">
        <v>0</v>
      </c>
      <c r="M56" s="925">
        <v>2.20083E-3</v>
      </c>
      <c r="N56" s="925">
        <v>2.7510375E-2</v>
      </c>
      <c r="O56" s="1094">
        <v>0</v>
      </c>
      <c r="P56" s="1095">
        <v>0</v>
      </c>
      <c r="Q56" s="55"/>
    </row>
    <row r="57" spans="2:17" x14ac:dyDescent="0.2">
      <c r="B57" s="53"/>
      <c r="C57" s="54" t="s">
        <v>1525</v>
      </c>
      <c r="D57" s="925">
        <v>18.63319005</v>
      </c>
      <c r="E57" s="925">
        <v>0</v>
      </c>
      <c r="F57" s="925">
        <v>0</v>
      </c>
      <c r="G57" s="925">
        <v>0</v>
      </c>
      <c r="H57" s="925">
        <v>0</v>
      </c>
      <c r="I57" s="925">
        <v>18.63319005</v>
      </c>
      <c r="J57" s="925">
        <v>0.52641554000000002</v>
      </c>
      <c r="K57" s="925">
        <v>0</v>
      </c>
      <c r="L57" s="925">
        <v>0</v>
      </c>
      <c r="M57" s="925">
        <v>0.52641554000000002</v>
      </c>
      <c r="N57" s="925">
        <v>6.5801942499999999</v>
      </c>
      <c r="O57" s="1094">
        <v>0</v>
      </c>
      <c r="P57" s="1095">
        <v>0.01</v>
      </c>
      <c r="Q57" s="55"/>
    </row>
    <row r="58" spans="2:17" x14ac:dyDescent="0.2">
      <c r="B58" s="53"/>
      <c r="C58" s="54" t="s">
        <v>1526</v>
      </c>
      <c r="D58" s="925">
        <v>8.0816240000000011E-2</v>
      </c>
      <c r="E58" s="925">
        <v>65</v>
      </c>
      <c r="F58" s="925">
        <v>0</v>
      </c>
      <c r="G58" s="925">
        <v>0</v>
      </c>
      <c r="H58" s="925">
        <v>0</v>
      </c>
      <c r="I58" s="925">
        <v>65.080816240000004</v>
      </c>
      <c r="J58" s="925">
        <v>1.87192351</v>
      </c>
      <c r="K58" s="925">
        <v>0</v>
      </c>
      <c r="L58" s="925">
        <v>0</v>
      </c>
      <c r="M58" s="925">
        <v>1.87192351</v>
      </c>
      <c r="N58" s="925">
        <v>23.399043875</v>
      </c>
      <c r="O58" s="1094">
        <v>0</v>
      </c>
      <c r="P58" s="1095">
        <v>0</v>
      </c>
      <c r="Q58" s="55"/>
    </row>
    <row r="59" spans="2:17" x14ac:dyDescent="0.2">
      <c r="B59" s="53"/>
      <c r="C59" s="54" t="s">
        <v>405</v>
      </c>
      <c r="D59" s="925">
        <v>280.02788549000002</v>
      </c>
      <c r="E59" s="925">
        <v>1621.3163175100001</v>
      </c>
      <c r="F59" s="925">
        <v>0</v>
      </c>
      <c r="G59" s="925">
        <v>0</v>
      </c>
      <c r="H59" s="925">
        <v>0</v>
      </c>
      <c r="I59" s="925">
        <v>1901.3442030000001</v>
      </c>
      <c r="J59" s="925">
        <v>63.82036617</v>
      </c>
      <c r="K59" s="925">
        <v>0</v>
      </c>
      <c r="L59" s="925">
        <v>0</v>
      </c>
      <c r="M59" s="925">
        <v>63.82036617</v>
      </c>
      <c r="N59" s="925">
        <v>797.75457712499997</v>
      </c>
      <c r="O59" s="1094">
        <v>5.9999999999999995E-4</v>
      </c>
      <c r="P59" s="1095">
        <v>0</v>
      </c>
      <c r="Q59" s="55"/>
    </row>
    <row r="60" spans="2:17" x14ac:dyDescent="0.2">
      <c r="B60" s="53"/>
      <c r="C60" s="54" t="s">
        <v>1527</v>
      </c>
      <c r="D60" s="925">
        <v>8.5222030000000004E-2</v>
      </c>
      <c r="E60" s="925">
        <v>0</v>
      </c>
      <c r="F60" s="925">
        <v>0</v>
      </c>
      <c r="G60" s="925">
        <v>0</v>
      </c>
      <c r="H60" s="925">
        <v>0</v>
      </c>
      <c r="I60" s="925">
        <v>8.5222030000000004E-2</v>
      </c>
      <c r="J60" s="925">
        <v>5.1130200000000002E-3</v>
      </c>
      <c r="K60" s="925">
        <v>0</v>
      </c>
      <c r="L60" s="925">
        <v>0</v>
      </c>
      <c r="M60" s="925">
        <v>5.1130200000000002E-3</v>
      </c>
      <c r="N60" s="925">
        <v>6.3912750000000004E-2</v>
      </c>
      <c r="O60" s="1094">
        <v>0</v>
      </c>
      <c r="P60" s="1095">
        <v>0</v>
      </c>
      <c r="Q60" s="55"/>
    </row>
    <row r="61" spans="2:17" x14ac:dyDescent="0.2">
      <c r="B61" s="53"/>
      <c r="C61" s="54" t="s">
        <v>1528</v>
      </c>
      <c r="D61" s="925">
        <v>4.0869370000000002E-2</v>
      </c>
      <c r="E61" s="925">
        <v>0</v>
      </c>
      <c r="F61" s="925">
        <v>0</v>
      </c>
      <c r="G61" s="925">
        <v>0</v>
      </c>
      <c r="H61" s="925">
        <v>0</v>
      </c>
      <c r="I61" s="925">
        <v>4.0869370000000002E-2</v>
      </c>
      <c r="J61" s="925">
        <v>2.4522399999999996E-3</v>
      </c>
      <c r="K61" s="925">
        <v>0</v>
      </c>
      <c r="L61" s="925">
        <v>0</v>
      </c>
      <c r="M61" s="925">
        <v>2.4522399999999996E-3</v>
      </c>
      <c r="N61" s="925">
        <v>3.0652999999999996E-2</v>
      </c>
      <c r="O61" s="1094">
        <v>0</v>
      </c>
      <c r="P61" s="1095">
        <v>0</v>
      </c>
      <c r="Q61" s="55"/>
    </row>
    <row r="62" spans="2:17" x14ac:dyDescent="0.2">
      <c r="B62" s="53"/>
      <c r="C62" s="54" t="s">
        <v>1529</v>
      </c>
      <c r="D62" s="925">
        <v>0.41267077000000002</v>
      </c>
      <c r="E62" s="925">
        <v>0</v>
      </c>
      <c r="F62" s="925">
        <v>0</v>
      </c>
      <c r="G62" s="925">
        <v>0</v>
      </c>
      <c r="H62" s="925">
        <v>0</v>
      </c>
      <c r="I62" s="925">
        <v>0.41267077000000002</v>
      </c>
      <c r="J62" s="925">
        <v>2.4763080000000003E-2</v>
      </c>
      <c r="K62" s="925">
        <v>0</v>
      </c>
      <c r="L62" s="925">
        <v>0</v>
      </c>
      <c r="M62" s="925">
        <v>2.4763080000000003E-2</v>
      </c>
      <c r="N62" s="925">
        <v>0.30953850000000005</v>
      </c>
      <c r="O62" s="1094">
        <v>0</v>
      </c>
      <c r="P62" s="1095">
        <v>0</v>
      </c>
      <c r="Q62" s="55"/>
    </row>
    <row r="63" spans="2:17" x14ac:dyDescent="0.2">
      <c r="B63" s="53"/>
      <c r="C63" s="54" t="s">
        <v>1530</v>
      </c>
      <c r="D63" s="925">
        <v>6.7024700000000003E-3</v>
      </c>
      <c r="E63" s="925">
        <v>0</v>
      </c>
      <c r="F63" s="925">
        <v>0</v>
      </c>
      <c r="G63" s="925">
        <v>0</v>
      </c>
      <c r="H63" s="925">
        <v>0</v>
      </c>
      <c r="I63" s="925">
        <v>6.7024700000000003E-3</v>
      </c>
      <c r="J63" s="925">
        <v>4.0237999999999998E-4</v>
      </c>
      <c r="K63" s="925">
        <v>0</v>
      </c>
      <c r="L63" s="925">
        <v>0</v>
      </c>
      <c r="M63" s="925">
        <v>4.0237999999999998E-4</v>
      </c>
      <c r="N63" s="925">
        <v>5.0297499999999995E-3</v>
      </c>
      <c r="O63" s="1094">
        <v>0</v>
      </c>
      <c r="P63" s="1095">
        <v>0</v>
      </c>
      <c r="Q63" s="55"/>
    </row>
    <row r="64" spans="2:17" ht="28.5" x14ac:dyDescent="0.2">
      <c r="B64" s="53"/>
      <c r="C64" s="54" t="s">
        <v>1531</v>
      </c>
      <c r="D64" s="925">
        <v>14.04098037</v>
      </c>
      <c r="E64" s="925">
        <v>0</v>
      </c>
      <c r="F64" s="925">
        <v>0</v>
      </c>
      <c r="G64" s="925">
        <v>0</v>
      </c>
      <c r="H64" s="925">
        <v>0</v>
      </c>
      <c r="I64" s="925">
        <v>14.04098037</v>
      </c>
      <c r="J64" s="925">
        <v>0.84246372000000003</v>
      </c>
      <c r="K64" s="925">
        <v>0</v>
      </c>
      <c r="L64" s="925">
        <v>0</v>
      </c>
      <c r="M64" s="925">
        <v>0.84246372000000003</v>
      </c>
      <c r="N64" s="925">
        <v>10.530796500000001</v>
      </c>
      <c r="O64" s="1094">
        <v>0</v>
      </c>
      <c r="P64" s="1095">
        <v>0</v>
      </c>
      <c r="Q64" s="55"/>
    </row>
    <row r="65" spans="2:17" x14ac:dyDescent="0.2">
      <c r="B65" s="53"/>
      <c r="C65" s="54" t="s">
        <v>1532</v>
      </c>
      <c r="D65" s="925">
        <v>0.18203079999999999</v>
      </c>
      <c r="E65" s="925">
        <v>0</v>
      </c>
      <c r="F65" s="925">
        <v>0</v>
      </c>
      <c r="G65" s="925">
        <v>0</v>
      </c>
      <c r="H65" s="925">
        <v>0</v>
      </c>
      <c r="I65" s="925">
        <v>0.18203079999999999</v>
      </c>
      <c r="J65" s="925">
        <v>1.0922080000000001E-2</v>
      </c>
      <c r="K65" s="925">
        <v>0</v>
      </c>
      <c r="L65" s="925">
        <v>0</v>
      </c>
      <c r="M65" s="925">
        <v>1.0922080000000001E-2</v>
      </c>
      <c r="N65" s="925">
        <v>0.13652600000000001</v>
      </c>
      <c r="O65" s="1094">
        <v>0</v>
      </c>
      <c r="P65" s="1095">
        <v>0</v>
      </c>
      <c r="Q65" s="55"/>
    </row>
    <row r="66" spans="2:17" x14ac:dyDescent="0.2">
      <c r="B66" s="53"/>
      <c r="C66" s="54" t="s">
        <v>1533</v>
      </c>
      <c r="D66" s="925">
        <v>3.6681760000000001E-2</v>
      </c>
      <c r="E66" s="925">
        <v>0</v>
      </c>
      <c r="F66" s="925">
        <v>0</v>
      </c>
      <c r="G66" s="925">
        <v>0</v>
      </c>
      <c r="H66" s="925">
        <v>0</v>
      </c>
      <c r="I66" s="925">
        <v>3.6681760000000001E-2</v>
      </c>
      <c r="J66" s="925">
        <v>2.8616599999999998E-3</v>
      </c>
      <c r="K66" s="925">
        <v>0</v>
      </c>
      <c r="L66" s="925">
        <v>0</v>
      </c>
      <c r="M66" s="925">
        <v>2.8616599999999998E-3</v>
      </c>
      <c r="N66" s="925">
        <v>3.5770749999999997E-2</v>
      </c>
      <c r="O66" s="1094">
        <v>0</v>
      </c>
      <c r="P66" s="1095">
        <v>0</v>
      </c>
      <c r="Q66" s="55"/>
    </row>
    <row r="67" spans="2:17" x14ac:dyDescent="0.2">
      <c r="B67" s="53"/>
      <c r="C67" s="54" t="s">
        <v>1534</v>
      </c>
      <c r="D67" s="925">
        <v>2.4727600000000001E-3</v>
      </c>
      <c r="E67" s="925">
        <v>0</v>
      </c>
      <c r="F67" s="925">
        <v>0</v>
      </c>
      <c r="G67" s="925">
        <v>0</v>
      </c>
      <c r="H67" s="925">
        <v>0</v>
      </c>
      <c r="I67" s="925">
        <v>2.4727600000000001E-3</v>
      </c>
      <c r="J67" s="925">
        <v>1.4852000000000002E-4</v>
      </c>
      <c r="K67" s="925">
        <v>0</v>
      </c>
      <c r="L67" s="925">
        <v>0</v>
      </c>
      <c r="M67" s="925">
        <v>1.4852000000000002E-4</v>
      </c>
      <c r="N67" s="925">
        <v>1.8565000000000003E-3</v>
      </c>
      <c r="O67" s="1094">
        <v>0</v>
      </c>
      <c r="P67" s="1095">
        <v>0</v>
      </c>
      <c r="Q67" s="55"/>
    </row>
    <row r="68" spans="2:17" x14ac:dyDescent="0.2">
      <c r="B68" s="53"/>
      <c r="C68" s="54" t="s">
        <v>1535</v>
      </c>
      <c r="D68" s="925">
        <v>2.644241E-2</v>
      </c>
      <c r="E68" s="925">
        <v>0</v>
      </c>
      <c r="F68" s="925">
        <v>0</v>
      </c>
      <c r="G68" s="925">
        <v>0</v>
      </c>
      <c r="H68" s="925">
        <v>0</v>
      </c>
      <c r="I68" s="925">
        <v>2.644241E-2</v>
      </c>
      <c r="J68" s="925">
        <v>1.58654E-3</v>
      </c>
      <c r="K68" s="925">
        <v>0</v>
      </c>
      <c r="L68" s="925">
        <v>0</v>
      </c>
      <c r="M68" s="925">
        <v>1.58654E-3</v>
      </c>
      <c r="N68" s="925">
        <v>1.9831749999999999E-2</v>
      </c>
      <c r="O68" s="1094">
        <v>0</v>
      </c>
      <c r="P68" s="1095">
        <v>0</v>
      </c>
      <c r="Q68" s="55"/>
    </row>
    <row r="69" spans="2:17" x14ac:dyDescent="0.2">
      <c r="B69" s="53"/>
      <c r="C69" s="54" t="s">
        <v>1536</v>
      </c>
      <c r="D69" s="925">
        <v>5.7317400000000004E-2</v>
      </c>
      <c r="E69" s="925">
        <v>0</v>
      </c>
      <c r="F69" s="925">
        <v>0</v>
      </c>
      <c r="G69" s="925">
        <v>0</v>
      </c>
      <c r="H69" s="925">
        <v>0</v>
      </c>
      <c r="I69" s="925">
        <v>5.7317400000000004E-2</v>
      </c>
      <c r="J69" s="925">
        <v>3.80146E-3</v>
      </c>
      <c r="K69" s="925">
        <v>0</v>
      </c>
      <c r="L69" s="925">
        <v>0</v>
      </c>
      <c r="M69" s="925">
        <v>3.80146E-3</v>
      </c>
      <c r="N69" s="925">
        <v>4.7518249999999998E-2</v>
      </c>
      <c r="O69" s="1094">
        <v>0</v>
      </c>
      <c r="P69" s="1095">
        <v>0.01</v>
      </c>
      <c r="Q69" s="55"/>
    </row>
    <row r="70" spans="2:17" x14ac:dyDescent="0.2">
      <c r="B70" s="53"/>
      <c r="C70" s="54" t="s">
        <v>1537</v>
      </c>
      <c r="D70" s="925">
        <v>39.72107622</v>
      </c>
      <c r="E70" s="925">
        <v>0</v>
      </c>
      <c r="F70" s="925">
        <v>0</v>
      </c>
      <c r="G70" s="925">
        <v>0</v>
      </c>
      <c r="H70" s="925">
        <v>0</v>
      </c>
      <c r="I70" s="925">
        <v>39.72107622</v>
      </c>
      <c r="J70" s="925">
        <v>4.7656294599999995</v>
      </c>
      <c r="K70" s="925">
        <v>0</v>
      </c>
      <c r="L70" s="925">
        <v>0</v>
      </c>
      <c r="M70" s="925">
        <v>4.7656294599999995</v>
      </c>
      <c r="N70" s="925">
        <v>59.570368249999994</v>
      </c>
      <c r="O70" s="1094">
        <v>0</v>
      </c>
      <c r="P70" s="1095">
        <v>5.0000000000000001E-3</v>
      </c>
      <c r="Q70" s="55"/>
    </row>
    <row r="71" spans="2:17" x14ac:dyDescent="0.2">
      <c r="B71" s="53"/>
      <c r="C71" s="54" t="s">
        <v>1538</v>
      </c>
      <c r="D71" s="925">
        <v>4.8996696599999998</v>
      </c>
      <c r="E71" s="925">
        <v>0</v>
      </c>
      <c r="F71" s="925">
        <v>0</v>
      </c>
      <c r="G71" s="925">
        <v>0</v>
      </c>
      <c r="H71" s="925">
        <v>0</v>
      </c>
      <c r="I71" s="925">
        <v>4.8996696599999998</v>
      </c>
      <c r="J71" s="925">
        <v>0.29398017999999998</v>
      </c>
      <c r="K71" s="925">
        <v>0</v>
      </c>
      <c r="L71" s="925">
        <v>0</v>
      </c>
      <c r="M71" s="925">
        <v>0.29398017999999998</v>
      </c>
      <c r="N71" s="925">
        <v>3.6747522499999996</v>
      </c>
      <c r="O71" s="1094">
        <v>0</v>
      </c>
      <c r="P71" s="1095">
        <v>0</v>
      </c>
      <c r="Q71" s="55"/>
    </row>
    <row r="72" spans="2:17" x14ac:dyDescent="0.2">
      <c r="B72" s="53"/>
      <c r="C72" s="54" t="s">
        <v>1539</v>
      </c>
      <c r="D72" s="925">
        <v>5.8564999999999995E-4</v>
      </c>
      <c r="E72" s="925">
        <v>0</v>
      </c>
      <c r="F72" s="925">
        <v>0</v>
      </c>
      <c r="G72" s="925">
        <v>0</v>
      </c>
      <c r="H72" s="925">
        <v>0</v>
      </c>
      <c r="I72" s="925">
        <v>5.8564999999999995E-4</v>
      </c>
      <c r="J72" s="925">
        <v>3.5219999999999998E-5</v>
      </c>
      <c r="K72" s="925">
        <v>0</v>
      </c>
      <c r="L72" s="925">
        <v>0</v>
      </c>
      <c r="M72" s="925">
        <v>3.5219999999999998E-5</v>
      </c>
      <c r="N72" s="925">
        <v>4.4024999999999999E-4</v>
      </c>
      <c r="O72" s="1094">
        <v>0</v>
      </c>
      <c r="P72" s="1095">
        <v>0</v>
      </c>
      <c r="Q72" s="55"/>
    </row>
    <row r="73" spans="2:17" x14ac:dyDescent="0.2">
      <c r="B73" s="53"/>
      <c r="C73" s="54" t="s">
        <v>1540</v>
      </c>
      <c r="D73" s="925">
        <v>3.5142989999999999E-2</v>
      </c>
      <c r="E73" s="925">
        <v>0</v>
      </c>
      <c r="F73" s="925">
        <v>0</v>
      </c>
      <c r="G73" s="925">
        <v>0</v>
      </c>
      <c r="H73" s="925">
        <v>0</v>
      </c>
      <c r="I73" s="925">
        <v>3.5142989999999999E-2</v>
      </c>
      <c r="J73" s="925">
        <v>2.10866E-3</v>
      </c>
      <c r="K73" s="925">
        <v>0</v>
      </c>
      <c r="L73" s="925">
        <v>0</v>
      </c>
      <c r="M73" s="925">
        <v>2.10866E-3</v>
      </c>
      <c r="N73" s="925">
        <v>2.635825E-2</v>
      </c>
      <c r="O73" s="1094">
        <v>0</v>
      </c>
      <c r="P73" s="1095">
        <v>0</v>
      </c>
      <c r="Q73" s="55"/>
    </row>
    <row r="74" spans="2:17" x14ac:dyDescent="0.2">
      <c r="B74" s="53"/>
      <c r="C74" s="54" t="s">
        <v>1541</v>
      </c>
      <c r="D74" s="925">
        <v>0.84952554000000002</v>
      </c>
      <c r="E74" s="925">
        <v>0</v>
      </c>
      <c r="F74" s="925">
        <v>0</v>
      </c>
      <c r="G74" s="925">
        <v>0</v>
      </c>
      <c r="H74" s="925">
        <v>0</v>
      </c>
      <c r="I74" s="925">
        <v>0.84952554000000002</v>
      </c>
      <c r="J74" s="925">
        <v>5.1367790000000003E-2</v>
      </c>
      <c r="K74" s="925">
        <v>0</v>
      </c>
      <c r="L74" s="925">
        <v>0</v>
      </c>
      <c r="M74" s="925">
        <v>5.1367790000000003E-2</v>
      </c>
      <c r="N74" s="925">
        <v>0.64209737500000008</v>
      </c>
      <c r="O74" s="1094">
        <v>0</v>
      </c>
      <c r="P74" s="1095">
        <v>0</v>
      </c>
      <c r="Q74" s="55"/>
    </row>
    <row r="75" spans="2:17" x14ac:dyDescent="0.2">
      <c r="B75" s="53"/>
      <c r="C75" s="54" t="s">
        <v>1542</v>
      </c>
      <c r="D75" s="925">
        <v>6.8135000000000005E-4</v>
      </c>
      <c r="E75" s="925">
        <v>0</v>
      </c>
      <c r="F75" s="925">
        <v>0</v>
      </c>
      <c r="G75" s="925">
        <v>0</v>
      </c>
      <c r="H75" s="925">
        <v>0</v>
      </c>
      <c r="I75" s="925">
        <v>6.8135000000000005E-4</v>
      </c>
      <c r="J75" s="925">
        <v>4.1029999999999998E-5</v>
      </c>
      <c r="K75" s="925">
        <v>0</v>
      </c>
      <c r="L75" s="925">
        <v>0</v>
      </c>
      <c r="M75" s="925">
        <v>4.1029999999999998E-5</v>
      </c>
      <c r="N75" s="925">
        <v>5.1287499999999998E-4</v>
      </c>
      <c r="O75" s="1094">
        <v>0</v>
      </c>
      <c r="P75" s="1095">
        <v>0</v>
      </c>
      <c r="Q75" s="55"/>
    </row>
    <row r="76" spans="2:17" x14ac:dyDescent="0.2">
      <c r="B76" s="53"/>
      <c r="C76" s="54" t="s">
        <v>1543</v>
      </c>
      <c r="D76" s="925">
        <v>0.10282606</v>
      </c>
      <c r="E76" s="925">
        <v>0</v>
      </c>
      <c r="F76" s="925">
        <v>0</v>
      </c>
      <c r="G76" s="925">
        <v>0</v>
      </c>
      <c r="H76" s="925">
        <v>0</v>
      </c>
      <c r="I76" s="925">
        <v>0.10282606</v>
      </c>
      <c r="J76" s="925">
        <v>6.1694899999999997E-3</v>
      </c>
      <c r="K76" s="925">
        <v>0</v>
      </c>
      <c r="L76" s="925">
        <v>0</v>
      </c>
      <c r="M76" s="925">
        <v>6.1694899999999997E-3</v>
      </c>
      <c r="N76" s="925">
        <v>7.7118624999999996E-2</v>
      </c>
      <c r="O76" s="1094">
        <v>0</v>
      </c>
      <c r="P76" s="1095">
        <v>0</v>
      </c>
      <c r="Q76" s="55"/>
    </row>
    <row r="77" spans="2:17" x14ac:dyDescent="0.2">
      <c r="B77" s="53"/>
      <c r="C77" s="54" t="s">
        <v>1544</v>
      </c>
      <c r="D77" s="925">
        <v>6.199114E-2</v>
      </c>
      <c r="E77" s="925">
        <v>0</v>
      </c>
      <c r="F77" s="925">
        <v>0</v>
      </c>
      <c r="G77" s="925">
        <v>0</v>
      </c>
      <c r="H77" s="925">
        <v>0</v>
      </c>
      <c r="I77" s="925">
        <v>6.199114E-2</v>
      </c>
      <c r="J77" s="925">
        <v>3.7196999999999998E-3</v>
      </c>
      <c r="K77" s="925">
        <v>0</v>
      </c>
      <c r="L77" s="925">
        <v>0</v>
      </c>
      <c r="M77" s="925">
        <v>3.7196999999999998E-3</v>
      </c>
      <c r="N77" s="925">
        <v>4.6496249999999996E-2</v>
      </c>
      <c r="O77" s="1094">
        <v>0</v>
      </c>
      <c r="P77" s="1095">
        <v>0</v>
      </c>
      <c r="Q77" s="55"/>
    </row>
    <row r="78" spans="2:17" x14ac:dyDescent="0.2">
      <c r="B78" s="53"/>
      <c r="C78" s="54" t="s">
        <v>1545</v>
      </c>
      <c r="D78" s="925">
        <v>4.1776559999999997E-2</v>
      </c>
      <c r="E78" s="925">
        <v>0</v>
      </c>
      <c r="F78" s="925">
        <v>0</v>
      </c>
      <c r="G78" s="925">
        <v>0</v>
      </c>
      <c r="H78" s="925">
        <v>0</v>
      </c>
      <c r="I78" s="925">
        <v>4.1776559999999997E-2</v>
      </c>
      <c r="J78" s="925">
        <v>2.5070500000000003E-3</v>
      </c>
      <c r="K78" s="925">
        <v>0</v>
      </c>
      <c r="L78" s="925">
        <v>0</v>
      </c>
      <c r="M78" s="925">
        <v>2.5070500000000003E-3</v>
      </c>
      <c r="N78" s="925">
        <v>3.1338125000000001E-2</v>
      </c>
      <c r="O78" s="1094">
        <v>0</v>
      </c>
      <c r="P78" s="1095">
        <v>0</v>
      </c>
      <c r="Q78" s="55"/>
    </row>
    <row r="79" spans="2:17" x14ac:dyDescent="0.2">
      <c r="B79" s="53"/>
      <c r="C79" s="54" t="s">
        <v>1546</v>
      </c>
      <c r="D79" s="925">
        <v>4.0892339999999999E-2</v>
      </c>
      <c r="E79" s="925">
        <v>0</v>
      </c>
      <c r="F79" s="925">
        <v>0</v>
      </c>
      <c r="G79" s="925">
        <v>0</v>
      </c>
      <c r="H79" s="925">
        <v>0</v>
      </c>
      <c r="I79" s="925">
        <v>4.0892339999999999E-2</v>
      </c>
      <c r="J79" s="925">
        <v>2.4534600000000002E-3</v>
      </c>
      <c r="K79" s="925">
        <v>0</v>
      </c>
      <c r="L79" s="925">
        <v>0</v>
      </c>
      <c r="M79" s="925">
        <v>2.4534600000000002E-3</v>
      </c>
      <c r="N79" s="925">
        <v>3.0668250000000001E-2</v>
      </c>
      <c r="O79" s="1094">
        <v>0</v>
      </c>
      <c r="P79" s="1095">
        <v>0</v>
      </c>
      <c r="Q79" s="55"/>
    </row>
    <row r="80" spans="2:17" x14ac:dyDescent="0.2">
      <c r="B80" s="53"/>
      <c r="C80" s="54" t="s">
        <v>1547</v>
      </c>
      <c r="D80" s="925">
        <v>6.7112729999999995E-2</v>
      </c>
      <c r="E80" s="925">
        <v>0</v>
      </c>
      <c r="F80" s="925">
        <v>0</v>
      </c>
      <c r="G80" s="925">
        <v>0</v>
      </c>
      <c r="H80" s="925">
        <v>0</v>
      </c>
      <c r="I80" s="925">
        <v>6.7112729999999995E-2</v>
      </c>
      <c r="J80" s="925">
        <v>4.02776E-3</v>
      </c>
      <c r="K80" s="925">
        <v>0</v>
      </c>
      <c r="L80" s="925">
        <v>0</v>
      </c>
      <c r="M80" s="925">
        <v>4.02776E-3</v>
      </c>
      <c r="N80" s="925">
        <v>5.0347000000000003E-2</v>
      </c>
      <c r="O80" s="1094">
        <v>0</v>
      </c>
      <c r="P80" s="1095">
        <v>0</v>
      </c>
      <c r="Q80" s="55"/>
    </row>
    <row r="81" spans="2:17" x14ac:dyDescent="0.2">
      <c r="B81" s="53"/>
      <c r="C81" s="54" t="s">
        <v>1548</v>
      </c>
      <c r="D81" s="925">
        <v>1.2513059999999999E-2</v>
      </c>
      <c r="E81" s="925">
        <v>0</v>
      </c>
      <c r="F81" s="925">
        <v>0</v>
      </c>
      <c r="G81" s="925">
        <v>0</v>
      </c>
      <c r="H81" s="925">
        <v>0</v>
      </c>
      <c r="I81" s="925">
        <v>1.2513059999999999E-2</v>
      </c>
      <c r="J81" s="925">
        <v>7.5086E-4</v>
      </c>
      <c r="K81" s="925">
        <v>0</v>
      </c>
      <c r="L81" s="925">
        <v>0</v>
      </c>
      <c r="M81" s="925">
        <v>7.5086E-4</v>
      </c>
      <c r="N81" s="925">
        <v>9.38575E-3</v>
      </c>
      <c r="O81" s="1094">
        <v>0</v>
      </c>
      <c r="P81" s="1095">
        <v>0</v>
      </c>
      <c r="Q81" s="55"/>
    </row>
    <row r="82" spans="2:17" x14ac:dyDescent="0.2">
      <c r="B82" s="53"/>
      <c r="C82" s="54" t="s">
        <v>1549</v>
      </c>
      <c r="D82" s="925">
        <v>1.5425999999999999E-3</v>
      </c>
      <c r="E82" s="925">
        <v>0</v>
      </c>
      <c r="F82" s="925">
        <v>0</v>
      </c>
      <c r="G82" s="925">
        <v>0</v>
      </c>
      <c r="H82" s="925">
        <v>0</v>
      </c>
      <c r="I82" s="925">
        <v>1.5425999999999999E-3</v>
      </c>
      <c r="J82" s="925">
        <v>9.2480000000000009E-5</v>
      </c>
      <c r="K82" s="925">
        <v>0</v>
      </c>
      <c r="L82" s="925">
        <v>0</v>
      </c>
      <c r="M82" s="925">
        <v>9.2480000000000009E-5</v>
      </c>
      <c r="N82" s="925">
        <v>1.1560000000000001E-3</v>
      </c>
      <c r="O82" s="1094">
        <v>0</v>
      </c>
      <c r="P82" s="1095">
        <v>0</v>
      </c>
      <c r="Q82" s="55"/>
    </row>
    <row r="83" spans="2:17" x14ac:dyDescent="0.2">
      <c r="B83" s="53"/>
      <c r="C83" s="54" t="s">
        <v>412</v>
      </c>
      <c r="D83" s="925">
        <v>1913.82406879</v>
      </c>
      <c r="E83" s="925">
        <v>150.08141950000001</v>
      </c>
      <c r="F83" s="925">
        <v>0</v>
      </c>
      <c r="G83" s="925">
        <v>0</v>
      </c>
      <c r="H83" s="925">
        <v>0</v>
      </c>
      <c r="I83" s="925">
        <v>2063.90548829</v>
      </c>
      <c r="J83" s="925">
        <v>156.13201269000001</v>
      </c>
      <c r="K83" s="925">
        <v>0</v>
      </c>
      <c r="L83" s="925">
        <v>0</v>
      </c>
      <c r="M83" s="925">
        <v>156.13201269000001</v>
      </c>
      <c r="N83" s="925">
        <v>1951.6501586250001</v>
      </c>
      <c r="O83" s="1094">
        <v>1.4E-3</v>
      </c>
      <c r="P83" s="1095">
        <v>0.01</v>
      </c>
      <c r="Q83" s="55"/>
    </row>
    <row r="84" spans="2:17" x14ac:dyDescent="0.2">
      <c r="B84" s="53"/>
      <c r="C84" s="54" t="s">
        <v>1550</v>
      </c>
      <c r="D84" s="925">
        <v>0</v>
      </c>
      <c r="E84" s="925">
        <v>0</v>
      </c>
      <c r="F84" s="925">
        <v>0</v>
      </c>
      <c r="G84" s="925">
        <v>0</v>
      </c>
      <c r="H84" s="925">
        <v>0</v>
      </c>
      <c r="I84" s="925">
        <v>0</v>
      </c>
      <c r="J84" s="925">
        <v>0</v>
      </c>
      <c r="K84" s="925">
        <v>0</v>
      </c>
      <c r="L84" s="925">
        <v>0</v>
      </c>
      <c r="M84" s="925">
        <v>0</v>
      </c>
      <c r="N84" s="925">
        <v>0</v>
      </c>
      <c r="O84" s="1094">
        <v>0</v>
      </c>
      <c r="P84" s="1095">
        <v>0</v>
      </c>
      <c r="Q84" s="55"/>
    </row>
    <row r="85" spans="2:17" x14ac:dyDescent="0.2">
      <c r="B85" s="53"/>
      <c r="C85" s="54" t="s">
        <v>1551</v>
      </c>
      <c r="D85" s="925">
        <v>2.7116099999999997E-2</v>
      </c>
      <c r="E85" s="925">
        <v>0</v>
      </c>
      <c r="F85" s="925">
        <v>0</v>
      </c>
      <c r="G85" s="925">
        <v>0</v>
      </c>
      <c r="H85" s="925">
        <v>0</v>
      </c>
      <c r="I85" s="925">
        <v>2.7116099999999997E-2</v>
      </c>
      <c r="J85" s="925">
        <v>1.62758E-3</v>
      </c>
      <c r="K85" s="925">
        <v>0</v>
      </c>
      <c r="L85" s="925">
        <v>0</v>
      </c>
      <c r="M85" s="925">
        <v>1.62758E-3</v>
      </c>
      <c r="N85" s="925">
        <v>2.0344750000000002E-2</v>
      </c>
      <c r="O85" s="1094">
        <v>0</v>
      </c>
      <c r="P85" s="1095">
        <v>0</v>
      </c>
      <c r="Q85" s="55"/>
    </row>
    <row r="86" spans="2:17" x14ac:dyDescent="0.2">
      <c r="B86" s="53"/>
      <c r="C86" s="54" t="s">
        <v>1552</v>
      </c>
      <c r="D86" s="925">
        <v>5.3225338499999992</v>
      </c>
      <c r="E86" s="925">
        <v>0</v>
      </c>
      <c r="F86" s="925">
        <v>0</v>
      </c>
      <c r="G86" s="925">
        <v>0</v>
      </c>
      <c r="H86" s="925">
        <v>0</v>
      </c>
      <c r="I86" s="925">
        <v>5.3225338499999992</v>
      </c>
      <c r="J86" s="925">
        <v>0.31935234000000001</v>
      </c>
      <c r="K86" s="925">
        <v>0</v>
      </c>
      <c r="L86" s="925">
        <v>0</v>
      </c>
      <c r="M86" s="925">
        <v>0.31935234000000001</v>
      </c>
      <c r="N86" s="925">
        <v>3.9919042500000002</v>
      </c>
      <c r="O86" s="1094">
        <v>0</v>
      </c>
      <c r="P86" s="1095">
        <v>0</v>
      </c>
      <c r="Q86" s="55"/>
    </row>
    <row r="87" spans="2:17" x14ac:dyDescent="0.2">
      <c r="B87" s="53"/>
      <c r="C87" s="54" t="s">
        <v>1553</v>
      </c>
      <c r="D87" s="925">
        <v>2.4038600000000003E-3</v>
      </c>
      <c r="E87" s="925">
        <v>0</v>
      </c>
      <c r="F87" s="925">
        <v>0</v>
      </c>
      <c r="G87" s="925">
        <v>0</v>
      </c>
      <c r="H87" s="925">
        <v>0</v>
      </c>
      <c r="I87" s="925">
        <v>2.4038600000000003E-3</v>
      </c>
      <c r="J87" s="925">
        <v>1.4422999999999999E-4</v>
      </c>
      <c r="K87" s="925">
        <v>0</v>
      </c>
      <c r="L87" s="925">
        <v>0</v>
      </c>
      <c r="M87" s="925">
        <v>1.4422999999999999E-4</v>
      </c>
      <c r="N87" s="925">
        <v>1.802875E-3</v>
      </c>
      <c r="O87" s="1094">
        <v>0</v>
      </c>
      <c r="P87" s="1095">
        <v>2.5000000000000001E-2</v>
      </c>
      <c r="Q87" s="55"/>
    </row>
    <row r="88" spans="2:17" x14ac:dyDescent="0.2">
      <c r="B88" s="53"/>
      <c r="C88" s="54" t="s">
        <v>1554</v>
      </c>
      <c r="D88" s="925">
        <v>5.0335500000000004E-3</v>
      </c>
      <c r="E88" s="925">
        <v>0</v>
      </c>
      <c r="F88" s="925">
        <v>0</v>
      </c>
      <c r="G88" s="925">
        <v>0</v>
      </c>
      <c r="H88" s="925">
        <v>0</v>
      </c>
      <c r="I88" s="925">
        <v>5.0335500000000004E-3</v>
      </c>
      <c r="J88" s="925">
        <v>3.0224000000000001E-4</v>
      </c>
      <c r="K88" s="925">
        <v>0</v>
      </c>
      <c r="L88" s="925">
        <v>0</v>
      </c>
      <c r="M88" s="925">
        <v>3.0224000000000001E-4</v>
      </c>
      <c r="N88" s="925">
        <v>3.7780000000000001E-3</v>
      </c>
      <c r="O88" s="1094">
        <v>0</v>
      </c>
      <c r="P88" s="1095">
        <v>0</v>
      </c>
      <c r="Q88" s="55"/>
    </row>
    <row r="89" spans="2:17" x14ac:dyDescent="0.2">
      <c r="B89" s="53"/>
      <c r="C89" s="54" t="s">
        <v>1555</v>
      </c>
      <c r="D89" s="925">
        <v>3.57516E-3</v>
      </c>
      <c r="E89" s="925">
        <v>0</v>
      </c>
      <c r="F89" s="925">
        <v>0</v>
      </c>
      <c r="G89" s="925">
        <v>0</v>
      </c>
      <c r="H89" s="925">
        <v>0</v>
      </c>
      <c r="I89" s="925">
        <v>3.57516E-3</v>
      </c>
      <c r="J89" s="925">
        <v>2.7682999999999999E-4</v>
      </c>
      <c r="K89" s="925">
        <v>0</v>
      </c>
      <c r="L89" s="925">
        <v>0</v>
      </c>
      <c r="M89" s="925">
        <v>2.7682999999999999E-4</v>
      </c>
      <c r="N89" s="925">
        <v>3.4603749999999999E-3</v>
      </c>
      <c r="O89" s="1094">
        <v>0</v>
      </c>
      <c r="P89" s="1095">
        <v>0</v>
      </c>
      <c r="Q89" s="55"/>
    </row>
    <row r="90" spans="2:17" x14ac:dyDescent="0.2">
      <c r="B90" s="53"/>
      <c r="C90" s="54" t="s">
        <v>1556</v>
      </c>
      <c r="D90" s="925">
        <v>22.270135159999999</v>
      </c>
      <c r="E90" s="925">
        <v>0</v>
      </c>
      <c r="F90" s="925">
        <v>0</v>
      </c>
      <c r="G90" s="925">
        <v>0</v>
      </c>
      <c r="H90" s="925">
        <v>0</v>
      </c>
      <c r="I90" s="925">
        <v>22.270135159999999</v>
      </c>
      <c r="J90" s="925">
        <v>0.62356374999999997</v>
      </c>
      <c r="K90" s="925">
        <v>0</v>
      </c>
      <c r="L90" s="925">
        <v>0</v>
      </c>
      <c r="M90" s="925">
        <v>0.62356374999999997</v>
      </c>
      <c r="N90" s="925">
        <v>7.794546875</v>
      </c>
      <c r="O90" s="1094">
        <v>0</v>
      </c>
      <c r="P90" s="1095">
        <v>0</v>
      </c>
      <c r="Q90" s="55"/>
    </row>
    <row r="91" spans="2:17" x14ac:dyDescent="0.2">
      <c r="B91" s="53"/>
      <c r="C91" s="54" t="s">
        <v>1557</v>
      </c>
      <c r="D91" s="925">
        <v>9.7072900000000004E-3</v>
      </c>
      <c r="E91" s="925">
        <v>0</v>
      </c>
      <c r="F91" s="925">
        <v>0</v>
      </c>
      <c r="G91" s="925">
        <v>0</v>
      </c>
      <c r="H91" s="925">
        <v>0</v>
      </c>
      <c r="I91" s="925">
        <v>9.7072900000000004E-3</v>
      </c>
      <c r="J91" s="925">
        <v>5.8244000000000004E-4</v>
      </c>
      <c r="K91" s="925">
        <v>0</v>
      </c>
      <c r="L91" s="925">
        <v>0</v>
      </c>
      <c r="M91" s="925">
        <v>5.8244000000000004E-4</v>
      </c>
      <c r="N91" s="925">
        <v>7.2805000000000005E-3</v>
      </c>
      <c r="O91" s="1094">
        <v>0</v>
      </c>
      <c r="P91" s="1095">
        <v>0</v>
      </c>
      <c r="Q91" s="55"/>
    </row>
    <row r="92" spans="2:17" x14ac:dyDescent="0.2">
      <c r="B92" s="53"/>
      <c r="C92" s="54" t="s">
        <v>1558</v>
      </c>
      <c r="D92" s="925">
        <v>0.29627134000000005</v>
      </c>
      <c r="E92" s="925">
        <v>0</v>
      </c>
      <c r="F92" s="925">
        <v>0</v>
      </c>
      <c r="G92" s="925">
        <v>0</v>
      </c>
      <c r="H92" s="925">
        <v>0</v>
      </c>
      <c r="I92" s="925">
        <v>0.29627134000000005</v>
      </c>
      <c r="J92" s="925">
        <v>1.7780870000000001E-2</v>
      </c>
      <c r="K92" s="925">
        <v>0</v>
      </c>
      <c r="L92" s="925">
        <v>0</v>
      </c>
      <c r="M92" s="925">
        <v>1.7780870000000001E-2</v>
      </c>
      <c r="N92" s="925">
        <v>0.222260875</v>
      </c>
      <c r="O92" s="1094">
        <v>0</v>
      </c>
      <c r="P92" s="1095">
        <v>0</v>
      </c>
      <c r="Q92" s="55"/>
    </row>
    <row r="93" spans="2:17" x14ac:dyDescent="0.2">
      <c r="B93" s="53"/>
      <c r="C93" s="54" t="s">
        <v>416</v>
      </c>
      <c r="D93" s="925">
        <v>11.451496089999999</v>
      </c>
      <c r="E93" s="925">
        <v>27.665044959999999</v>
      </c>
      <c r="F93" s="925">
        <v>0</v>
      </c>
      <c r="G93" s="925">
        <v>0</v>
      </c>
      <c r="H93" s="925">
        <v>0</v>
      </c>
      <c r="I93" s="925">
        <v>39.116541049999995</v>
      </c>
      <c r="J93" s="925">
        <v>0.68742026000000001</v>
      </c>
      <c r="K93" s="925">
        <v>0</v>
      </c>
      <c r="L93" s="925">
        <v>0</v>
      </c>
      <c r="M93" s="925">
        <v>0.68742026000000001</v>
      </c>
      <c r="N93" s="925">
        <v>8.5927532499999995</v>
      </c>
      <c r="O93" s="1094">
        <v>0</v>
      </c>
      <c r="P93" s="1095">
        <v>0</v>
      </c>
      <c r="Q93" s="55"/>
    </row>
    <row r="94" spans="2:17" x14ac:dyDescent="0.2">
      <c r="B94" s="53"/>
      <c r="C94" s="54" t="s">
        <v>1559</v>
      </c>
      <c r="D94" s="925">
        <v>6.4452410000000002E-2</v>
      </c>
      <c r="E94" s="925">
        <v>0</v>
      </c>
      <c r="F94" s="925">
        <v>0</v>
      </c>
      <c r="G94" s="925">
        <v>0</v>
      </c>
      <c r="H94" s="925">
        <v>0</v>
      </c>
      <c r="I94" s="925">
        <v>6.4452410000000002E-2</v>
      </c>
      <c r="J94" s="925">
        <v>3.8676000000000001E-3</v>
      </c>
      <c r="K94" s="925">
        <v>0</v>
      </c>
      <c r="L94" s="925">
        <v>0</v>
      </c>
      <c r="M94" s="925">
        <v>3.8676000000000001E-3</v>
      </c>
      <c r="N94" s="925">
        <v>4.8344999999999999E-2</v>
      </c>
      <c r="O94" s="1094">
        <v>0</v>
      </c>
      <c r="P94" s="1095">
        <v>0</v>
      </c>
      <c r="Q94" s="55"/>
    </row>
    <row r="95" spans="2:17" x14ac:dyDescent="0.2">
      <c r="B95" s="53"/>
      <c r="C95" s="54" t="s">
        <v>1560</v>
      </c>
      <c r="D95" s="925">
        <v>686.16790048999997</v>
      </c>
      <c r="E95" s="925">
        <v>1322.106415</v>
      </c>
      <c r="F95" s="925">
        <v>0</v>
      </c>
      <c r="G95" s="925">
        <v>0</v>
      </c>
      <c r="H95" s="925">
        <v>0</v>
      </c>
      <c r="I95" s="925">
        <v>2008.2743154899999</v>
      </c>
      <c r="J95" s="925">
        <v>87.968836240000002</v>
      </c>
      <c r="K95" s="925">
        <v>0</v>
      </c>
      <c r="L95" s="925">
        <v>0</v>
      </c>
      <c r="M95" s="925">
        <v>87.968836240000002</v>
      </c>
      <c r="N95" s="925">
        <v>1099.610453</v>
      </c>
      <c r="O95" s="1094">
        <v>8.0000000000000004E-4</v>
      </c>
      <c r="P95" s="1095">
        <v>0.01</v>
      </c>
      <c r="Q95" s="55"/>
    </row>
    <row r="96" spans="2:17" x14ac:dyDescent="0.2">
      <c r="B96" s="53"/>
      <c r="C96" s="54" t="s">
        <v>418</v>
      </c>
      <c r="D96" s="925">
        <v>0.17279816000000001</v>
      </c>
      <c r="E96" s="925">
        <v>0.28145395000000001</v>
      </c>
      <c r="F96" s="925">
        <v>0</v>
      </c>
      <c r="G96" s="925">
        <v>0</v>
      </c>
      <c r="H96" s="925">
        <v>0</v>
      </c>
      <c r="I96" s="925">
        <v>0.45425210999999999</v>
      </c>
      <c r="J96" s="925">
        <v>6.053704E-2</v>
      </c>
      <c r="K96" s="925">
        <v>0</v>
      </c>
      <c r="L96" s="925">
        <v>0</v>
      </c>
      <c r="M96" s="925">
        <v>6.053704E-2</v>
      </c>
      <c r="N96" s="925">
        <v>0.75671299999999997</v>
      </c>
      <c r="O96" s="1094">
        <v>0</v>
      </c>
      <c r="P96" s="1095">
        <v>0</v>
      </c>
      <c r="Q96" s="55"/>
    </row>
    <row r="97" spans="2:17" x14ac:dyDescent="0.2">
      <c r="B97" s="53"/>
      <c r="C97" s="54" t="s">
        <v>1561</v>
      </c>
      <c r="D97" s="925">
        <v>4.5551000000000001E-4</v>
      </c>
      <c r="E97" s="925">
        <v>0</v>
      </c>
      <c r="F97" s="925">
        <v>0</v>
      </c>
      <c r="G97" s="925">
        <v>0</v>
      </c>
      <c r="H97" s="925">
        <v>0</v>
      </c>
      <c r="I97" s="925">
        <v>4.5551000000000001E-4</v>
      </c>
      <c r="J97" s="925">
        <v>2.7250000000000002E-5</v>
      </c>
      <c r="K97" s="925">
        <v>0</v>
      </c>
      <c r="L97" s="925">
        <v>0</v>
      </c>
      <c r="M97" s="925">
        <v>2.7250000000000002E-5</v>
      </c>
      <c r="N97" s="925">
        <v>3.40625E-4</v>
      </c>
      <c r="O97" s="1094">
        <v>0</v>
      </c>
      <c r="P97" s="1095">
        <v>0</v>
      </c>
      <c r="Q97" s="55"/>
    </row>
    <row r="98" spans="2:17" x14ac:dyDescent="0.2">
      <c r="B98" s="53"/>
      <c r="C98" s="54" t="s">
        <v>408</v>
      </c>
      <c r="D98" s="925">
        <v>7702.6943046199995</v>
      </c>
      <c r="E98" s="925">
        <v>0</v>
      </c>
      <c r="F98" s="925">
        <v>0</v>
      </c>
      <c r="G98" s="925">
        <v>0</v>
      </c>
      <c r="H98" s="925">
        <v>0</v>
      </c>
      <c r="I98" s="925">
        <v>7702.6943046199995</v>
      </c>
      <c r="J98" s="925">
        <v>616.07471336000003</v>
      </c>
      <c r="K98" s="925">
        <v>0</v>
      </c>
      <c r="L98" s="925">
        <v>0</v>
      </c>
      <c r="M98" s="925">
        <v>616.07471336000003</v>
      </c>
      <c r="N98" s="925">
        <v>7700.9339170000003</v>
      </c>
      <c r="O98" s="1094">
        <v>5.4999999999999997E-3</v>
      </c>
      <c r="P98" s="1095">
        <v>0</v>
      </c>
      <c r="Q98" s="55"/>
    </row>
    <row r="99" spans="2:17" x14ac:dyDescent="0.2">
      <c r="B99" s="53"/>
      <c r="C99" s="54" t="s">
        <v>1562</v>
      </c>
      <c r="D99" s="925">
        <v>1.4576239999999999E-2</v>
      </c>
      <c r="E99" s="925">
        <v>0</v>
      </c>
      <c r="F99" s="925">
        <v>0</v>
      </c>
      <c r="G99" s="925">
        <v>0</v>
      </c>
      <c r="H99" s="925">
        <v>0</v>
      </c>
      <c r="I99" s="925">
        <v>1.4576239999999999E-2</v>
      </c>
      <c r="J99" s="925">
        <v>8.7487999999999997E-4</v>
      </c>
      <c r="K99" s="925">
        <v>0</v>
      </c>
      <c r="L99" s="925">
        <v>0</v>
      </c>
      <c r="M99" s="925">
        <v>8.7487999999999997E-4</v>
      </c>
      <c r="N99" s="925">
        <v>1.0936E-2</v>
      </c>
      <c r="O99" s="1094">
        <v>0</v>
      </c>
      <c r="P99" s="1095">
        <v>0</v>
      </c>
      <c r="Q99" s="55"/>
    </row>
    <row r="100" spans="2:17" x14ac:dyDescent="0.2">
      <c r="B100" s="53"/>
      <c r="C100" s="54" t="s">
        <v>410</v>
      </c>
      <c r="D100" s="925">
        <v>494.83874073000004</v>
      </c>
      <c r="E100" s="925">
        <v>1568.50887474</v>
      </c>
      <c r="F100" s="925">
        <v>0</v>
      </c>
      <c r="G100" s="925">
        <v>0</v>
      </c>
      <c r="H100" s="925">
        <v>0</v>
      </c>
      <c r="I100" s="925">
        <v>2063.3476154700002</v>
      </c>
      <c r="J100" s="925">
        <v>69.01704823</v>
      </c>
      <c r="K100" s="925">
        <v>0</v>
      </c>
      <c r="L100" s="925">
        <v>0</v>
      </c>
      <c r="M100" s="925">
        <v>69.01704823</v>
      </c>
      <c r="N100" s="925">
        <v>862.713102875</v>
      </c>
      <c r="O100" s="1094">
        <v>5.9999999999999995E-4</v>
      </c>
      <c r="P100" s="1095">
        <v>1.4999999999999999E-2</v>
      </c>
      <c r="Q100" s="55"/>
    </row>
    <row r="101" spans="2:17" x14ac:dyDescent="0.2">
      <c r="B101" s="53"/>
      <c r="C101" s="54" t="s">
        <v>1563</v>
      </c>
      <c r="D101" s="925">
        <v>449.39614235000005</v>
      </c>
      <c r="E101" s="925">
        <v>18.832491860000001</v>
      </c>
      <c r="F101" s="925">
        <v>0</v>
      </c>
      <c r="G101" s="925">
        <v>0</v>
      </c>
      <c r="H101" s="925">
        <v>0</v>
      </c>
      <c r="I101" s="925">
        <v>468.22863421000005</v>
      </c>
      <c r="J101" s="925">
        <v>28.024834429999999</v>
      </c>
      <c r="K101" s="925">
        <v>0</v>
      </c>
      <c r="L101" s="925">
        <v>0</v>
      </c>
      <c r="M101" s="925">
        <v>28.024834429999999</v>
      </c>
      <c r="N101" s="925">
        <v>350.31043037500001</v>
      </c>
      <c r="O101" s="1094">
        <v>2.9999999999999997E-4</v>
      </c>
      <c r="P101" s="1095">
        <v>5.0000000000000001E-3</v>
      </c>
      <c r="Q101" s="55"/>
    </row>
    <row r="102" spans="2:17" x14ac:dyDescent="0.2">
      <c r="B102" s="53"/>
      <c r="C102" s="54" t="s">
        <v>1564</v>
      </c>
      <c r="D102" s="925">
        <v>5.9714000000000002E-4</v>
      </c>
      <c r="E102" s="925">
        <v>0</v>
      </c>
      <c r="F102" s="925">
        <v>0</v>
      </c>
      <c r="G102" s="925">
        <v>0</v>
      </c>
      <c r="H102" s="925">
        <v>0</v>
      </c>
      <c r="I102" s="925">
        <v>5.9714000000000002E-4</v>
      </c>
      <c r="J102" s="925">
        <v>3.5830000000000001E-5</v>
      </c>
      <c r="K102" s="925">
        <v>0</v>
      </c>
      <c r="L102" s="925">
        <v>0</v>
      </c>
      <c r="M102" s="925">
        <v>3.5830000000000001E-5</v>
      </c>
      <c r="N102" s="925">
        <v>4.4787500000000003E-4</v>
      </c>
      <c r="O102" s="1094">
        <v>0</v>
      </c>
      <c r="P102" s="1095">
        <v>0</v>
      </c>
      <c r="Q102" s="55"/>
    </row>
    <row r="103" spans="2:17" x14ac:dyDescent="0.2">
      <c r="B103" s="53"/>
      <c r="C103" s="54" t="s">
        <v>409</v>
      </c>
      <c r="D103" s="925">
        <v>0.22059201000000001</v>
      </c>
      <c r="E103" s="925">
        <v>0</v>
      </c>
      <c r="F103" s="925">
        <v>0</v>
      </c>
      <c r="G103" s="925">
        <v>0</v>
      </c>
      <c r="H103" s="925">
        <v>0</v>
      </c>
      <c r="I103" s="925">
        <v>0.22059201000000001</v>
      </c>
      <c r="J103" s="925">
        <v>1.3991360000000001E-2</v>
      </c>
      <c r="K103" s="925">
        <v>0</v>
      </c>
      <c r="L103" s="925">
        <v>0</v>
      </c>
      <c r="M103" s="925">
        <v>1.3991360000000001E-2</v>
      </c>
      <c r="N103" s="925">
        <v>0.17489200000000002</v>
      </c>
      <c r="O103" s="1094">
        <v>0</v>
      </c>
      <c r="P103" s="1095">
        <v>0</v>
      </c>
      <c r="Q103" s="55"/>
    </row>
    <row r="104" spans="2:17" x14ac:dyDescent="0.2">
      <c r="B104" s="53"/>
      <c r="C104" s="54" t="s">
        <v>1565</v>
      </c>
      <c r="D104" s="925">
        <v>8.2412400000000004E-3</v>
      </c>
      <c r="E104" s="925">
        <v>0</v>
      </c>
      <c r="F104" s="925">
        <v>0</v>
      </c>
      <c r="G104" s="925">
        <v>0</v>
      </c>
      <c r="H104" s="925">
        <v>0</v>
      </c>
      <c r="I104" s="925">
        <v>8.2412400000000004E-3</v>
      </c>
      <c r="J104" s="925">
        <v>4.9454999999999996E-4</v>
      </c>
      <c r="K104" s="925">
        <v>0</v>
      </c>
      <c r="L104" s="925">
        <v>0</v>
      </c>
      <c r="M104" s="925">
        <v>4.9454999999999996E-4</v>
      </c>
      <c r="N104" s="925">
        <v>6.1818749999999999E-3</v>
      </c>
      <c r="O104" s="1094">
        <v>0</v>
      </c>
      <c r="P104" s="1095">
        <v>0</v>
      </c>
      <c r="Q104" s="55"/>
    </row>
    <row r="105" spans="2:17" x14ac:dyDescent="0.2">
      <c r="B105" s="53"/>
      <c r="C105" s="54" t="s">
        <v>1566</v>
      </c>
      <c r="D105" s="925">
        <v>12.923834529999999</v>
      </c>
      <c r="E105" s="925">
        <v>0</v>
      </c>
      <c r="F105" s="925">
        <v>0</v>
      </c>
      <c r="G105" s="925">
        <v>0</v>
      </c>
      <c r="H105" s="925">
        <v>0</v>
      </c>
      <c r="I105" s="925">
        <v>12.923834529999999</v>
      </c>
      <c r="J105" s="925">
        <v>0.44260734000000002</v>
      </c>
      <c r="K105" s="925">
        <v>0</v>
      </c>
      <c r="L105" s="925">
        <v>0</v>
      </c>
      <c r="M105" s="925">
        <v>0.44260734000000002</v>
      </c>
      <c r="N105" s="925">
        <v>5.5325917499999999</v>
      </c>
      <c r="O105" s="1094">
        <v>0</v>
      </c>
      <c r="P105" s="1095">
        <v>0.02</v>
      </c>
      <c r="Q105" s="55"/>
    </row>
    <row r="106" spans="2:17" x14ac:dyDescent="0.2">
      <c r="B106" s="53"/>
      <c r="C106" s="54" t="s">
        <v>415</v>
      </c>
      <c r="D106" s="925">
        <v>414.84285752999995</v>
      </c>
      <c r="E106" s="925">
        <v>12067.34806735</v>
      </c>
      <c r="F106" s="925">
        <v>0</v>
      </c>
      <c r="G106" s="925">
        <v>0</v>
      </c>
      <c r="H106" s="925">
        <v>0</v>
      </c>
      <c r="I106" s="925">
        <v>12482.19092488</v>
      </c>
      <c r="J106" s="925">
        <v>372.47224181999997</v>
      </c>
      <c r="K106" s="925">
        <v>0</v>
      </c>
      <c r="L106" s="925">
        <v>0</v>
      </c>
      <c r="M106" s="925">
        <v>372.47224181999997</v>
      </c>
      <c r="N106" s="925">
        <v>4655.9030227499998</v>
      </c>
      <c r="O106" s="1094">
        <v>3.3E-3</v>
      </c>
      <c r="P106" s="1095">
        <v>0</v>
      </c>
      <c r="Q106" s="55"/>
    </row>
    <row r="107" spans="2:17" x14ac:dyDescent="0.2">
      <c r="B107" s="53"/>
      <c r="C107" s="54" t="s">
        <v>1567</v>
      </c>
      <c r="D107" s="925">
        <v>5.8947999999999997E-4</v>
      </c>
      <c r="E107" s="925">
        <v>0</v>
      </c>
      <c r="F107" s="925">
        <v>0</v>
      </c>
      <c r="G107" s="925">
        <v>0</v>
      </c>
      <c r="H107" s="925">
        <v>0</v>
      </c>
      <c r="I107" s="925">
        <v>5.8947999999999997E-4</v>
      </c>
      <c r="J107" s="925">
        <v>3.5520000000000006E-5</v>
      </c>
      <c r="K107" s="925">
        <v>0</v>
      </c>
      <c r="L107" s="925">
        <v>0</v>
      </c>
      <c r="M107" s="925">
        <v>3.5520000000000006E-5</v>
      </c>
      <c r="N107" s="925">
        <v>4.4400000000000006E-4</v>
      </c>
      <c r="O107" s="1094">
        <v>0</v>
      </c>
      <c r="P107" s="1095">
        <v>0</v>
      </c>
      <c r="Q107" s="55"/>
    </row>
    <row r="108" spans="2:17" x14ac:dyDescent="0.2">
      <c r="B108" s="53"/>
      <c r="C108" s="54" t="s">
        <v>1568</v>
      </c>
      <c r="D108" s="925">
        <v>3.1870219999999998E-2</v>
      </c>
      <c r="E108" s="925">
        <v>0</v>
      </c>
      <c r="F108" s="925">
        <v>0</v>
      </c>
      <c r="G108" s="925">
        <v>0</v>
      </c>
      <c r="H108" s="925">
        <v>0</v>
      </c>
      <c r="I108" s="925">
        <v>3.1870219999999998E-2</v>
      </c>
      <c r="J108" s="925">
        <v>1.91267E-3</v>
      </c>
      <c r="K108" s="925">
        <v>0</v>
      </c>
      <c r="L108" s="925">
        <v>0</v>
      </c>
      <c r="M108" s="925">
        <v>1.91267E-3</v>
      </c>
      <c r="N108" s="925">
        <v>2.3908374999999999E-2</v>
      </c>
      <c r="O108" s="1094">
        <v>0</v>
      </c>
      <c r="P108" s="1095">
        <v>0</v>
      </c>
      <c r="Q108" s="55"/>
    </row>
    <row r="109" spans="2:17" x14ac:dyDescent="0.2">
      <c r="B109" s="53"/>
      <c r="C109" s="54" t="s">
        <v>1569</v>
      </c>
      <c r="D109" s="925">
        <v>0.13713842000000001</v>
      </c>
      <c r="E109" s="925">
        <v>0</v>
      </c>
      <c r="F109" s="925">
        <v>0</v>
      </c>
      <c r="G109" s="925">
        <v>0</v>
      </c>
      <c r="H109" s="925">
        <v>0</v>
      </c>
      <c r="I109" s="925">
        <v>0.13713842000000001</v>
      </c>
      <c r="J109" s="925">
        <v>8.2288399999999994E-3</v>
      </c>
      <c r="K109" s="925">
        <v>0</v>
      </c>
      <c r="L109" s="925">
        <v>0</v>
      </c>
      <c r="M109" s="925">
        <v>8.2288399999999994E-3</v>
      </c>
      <c r="N109" s="925">
        <v>0.10286049999999999</v>
      </c>
      <c r="O109" s="1094">
        <v>0</v>
      </c>
      <c r="P109" s="1095">
        <v>0</v>
      </c>
      <c r="Q109" s="55"/>
    </row>
    <row r="110" spans="2:17" x14ac:dyDescent="0.2">
      <c r="B110" s="53"/>
      <c r="C110" s="54" t="s">
        <v>1570</v>
      </c>
      <c r="D110" s="925">
        <v>3.4400400000000005E-2</v>
      </c>
      <c r="E110" s="925">
        <v>0</v>
      </c>
      <c r="F110" s="925">
        <v>0</v>
      </c>
      <c r="G110" s="925">
        <v>0</v>
      </c>
      <c r="H110" s="925">
        <v>0</v>
      </c>
      <c r="I110" s="925">
        <v>3.4400400000000005E-2</v>
      </c>
      <c r="J110" s="925">
        <v>2.0642500000000001E-3</v>
      </c>
      <c r="K110" s="925">
        <v>0</v>
      </c>
      <c r="L110" s="925">
        <v>0</v>
      </c>
      <c r="M110" s="925">
        <v>2.0642500000000001E-3</v>
      </c>
      <c r="N110" s="925">
        <v>2.5803125000000003E-2</v>
      </c>
      <c r="O110" s="1094">
        <v>0</v>
      </c>
      <c r="P110" s="1095">
        <v>0</v>
      </c>
      <c r="Q110" s="55"/>
    </row>
    <row r="111" spans="2:17" x14ac:dyDescent="0.2">
      <c r="B111" s="53"/>
      <c r="C111" s="54" t="s">
        <v>1571</v>
      </c>
      <c r="D111" s="925">
        <v>1.0178110000000001E-2</v>
      </c>
      <c r="E111" s="925">
        <v>0</v>
      </c>
      <c r="F111" s="925">
        <v>0</v>
      </c>
      <c r="G111" s="925">
        <v>0</v>
      </c>
      <c r="H111" s="925">
        <v>0</v>
      </c>
      <c r="I111" s="925">
        <v>1.0178110000000001E-2</v>
      </c>
      <c r="J111" s="925">
        <v>6.1091999999999993E-4</v>
      </c>
      <c r="K111" s="925">
        <v>0</v>
      </c>
      <c r="L111" s="925">
        <v>0</v>
      </c>
      <c r="M111" s="925">
        <v>6.1091999999999993E-4</v>
      </c>
      <c r="N111" s="925">
        <v>7.6364999999999992E-3</v>
      </c>
      <c r="O111" s="1094">
        <v>0</v>
      </c>
      <c r="P111" s="1095">
        <v>0</v>
      </c>
      <c r="Q111" s="55"/>
    </row>
    <row r="112" spans="2:17" x14ac:dyDescent="0.2">
      <c r="B112" s="53"/>
      <c r="C112" s="54" t="s">
        <v>411</v>
      </c>
      <c r="D112" s="925">
        <v>402.54289619000002</v>
      </c>
      <c r="E112" s="925">
        <v>0</v>
      </c>
      <c r="F112" s="925">
        <v>0</v>
      </c>
      <c r="G112" s="925">
        <v>0</v>
      </c>
      <c r="H112" s="925">
        <v>0</v>
      </c>
      <c r="I112" s="925">
        <v>402.54289619000002</v>
      </c>
      <c r="J112" s="925">
        <v>32.192653239999999</v>
      </c>
      <c r="K112" s="925">
        <v>0</v>
      </c>
      <c r="L112" s="925">
        <v>0</v>
      </c>
      <c r="M112" s="925">
        <v>32.192653239999999</v>
      </c>
      <c r="N112" s="925">
        <v>402.4081655</v>
      </c>
      <c r="O112" s="1094">
        <v>2.9999999999999997E-4</v>
      </c>
      <c r="P112" s="1095">
        <v>0</v>
      </c>
      <c r="Q112" s="55"/>
    </row>
    <row r="113" spans="2:17" x14ac:dyDescent="0.2">
      <c r="B113" s="53"/>
      <c r="C113" s="54" t="s">
        <v>1572</v>
      </c>
      <c r="D113" s="925">
        <v>1.76844E-3</v>
      </c>
      <c r="E113" s="925">
        <v>0</v>
      </c>
      <c r="F113" s="925">
        <v>0</v>
      </c>
      <c r="G113" s="925">
        <v>0</v>
      </c>
      <c r="H113" s="925">
        <v>0</v>
      </c>
      <c r="I113" s="925">
        <v>1.76844E-3</v>
      </c>
      <c r="J113" s="925">
        <v>1.0626E-4</v>
      </c>
      <c r="K113" s="925">
        <v>0</v>
      </c>
      <c r="L113" s="925">
        <v>0</v>
      </c>
      <c r="M113" s="925">
        <v>1.0626E-4</v>
      </c>
      <c r="N113" s="925">
        <v>1.32825E-3</v>
      </c>
      <c r="O113" s="1094">
        <v>0</v>
      </c>
      <c r="P113" s="1095">
        <v>0</v>
      </c>
      <c r="Q113" s="55"/>
    </row>
    <row r="114" spans="2:17" x14ac:dyDescent="0.2">
      <c r="B114" s="53"/>
      <c r="C114" s="54" t="s">
        <v>1573</v>
      </c>
      <c r="D114" s="925">
        <v>20.462432100000001</v>
      </c>
      <c r="E114" s="925">
        <v>0</v>
      </c>
      <c r="F114" s="925">
        <v>0</v>
      </c>
      <c r="G114" s="925">
        <v>0</v>
      </c>
      <c r="H114" s="925">
        <v>0</v>
      </c>
      <c r="I114" s="925">
        <v>20.462432100000001</v>
      </c>
      <c r="J114" s="925">
        <v>1.2306367499999999</v>
      </c>
      <c r="K114" s="925">
        <v>0</v>
      </c>
      <c r="L114" s="925">
        <v>0</v>
      </c>
      <c r="M114" s="925">
        <v>1.2306367499999999</v>
      </c>
      <c r="N114" s="925">
        <v>15.382959374999999</v>
      </c>
      <c r="O114" s="1094">
        <v>0</v>
      </c>
      <c r="P114" s="1095">
        <v>0</v>
      </c>
      <c r="Q114" s="55"/>
    </row>
    <row r="115" spans="2:17" x14ac:dyDescent="0.2">
      <c r="B115" s="53"/>
      <c r="C115" s="54" t="s">
        <v>1574</v>
      </c>
      <c r="D115" s="925">
        <v>0.64408394999999996</v>
      </c>
      <c r="E115" s="925">
        <v>0</v>
      </c>
      <c r="F115" s="925">
        <v>0</v>
      </c>
      <c r="G115" s="925">
        <v>0</v>
      </c>
      <c r="H115" s="925">
        <v>0</v>
      </c>
      <c r="I115" s="925">
        <v>0.64408394999999996</v>
      </c>
      <c r="J115" s="925">
        <v>3.864542E-2</v>
      </c>
      <c r="K115" s="925">
        <v>0</v>
      </c>
      <c r="L115" s="925">
        <v>0</v>
      </c>
      <c r="M115" s="925">
        <v>3.864542E-2</v>
      </c>
      <c r="N115" s="925">
        <v>0.48306775000000002</v>
      </c>
      <c r="O115" s="1094">
        <v>0</v>
      </c>
      <c r="P115" s="1095">
        <v>0</v>
      </c>
      <c r="Q115" s="55"/>
    </row>
    <row r="116" spans="2:17" x14ac:dyDescent="0.2">
      <c r="B116" s="53"/>
      <c r="C116" s="54" t="s">
        <v>406</v>
      </c>
      <c r="D116" s="925">
        <v>22.440246200000001</v>
      </c>
      <c r="E116" s="925">
        <v>2172.6448925700001</v>
      </c>
      <c r="F116" s="925">
        <v>0</v>
      </c>
      <c r="G116" s="925">
        <v>0</v>
      </c>
      <c r="H116" s="925">
        <v>0</v>
      </c>
      <c r="I116" s="925">
        <v>2195.08513877</v>
      </c>
      <c r="J116" s="925">
        <v>60.819608719999998</v>
      </c>
      <c r="K116" s="925">
        <v>0</v>
      </c>
      <c r="L116" s="925">
        <v>0</v>
      </c>
      <c r="M116" s="925">
        <v>60.819608719999998</v>
      </c>
      <c r="N116" s="925">
        <v>760.24510899999996</v>
      </c>
      <c r="O116" s="1094">
        <v>5.0000000000000001E-4</v>
      </c>
      <c r="P116" s="1095">
        <v>0.02</v>
      </c>
      <c r="Q116" s="55"/>
    </row>
    <row r="117" spans="2:17" ht="28.5" x14ac:dyDescent="0.2">
      <c r="B117" s="53"/>
      <c r="C117" s="54" t="s">
        <v>1575</v>
      </c>
      <c r="D117" s="925">
        <v>1056.39623422</v>
      </c>
      <c r="E117" s="925">
        <v>427.75333305000004</v>
      </c>
      <c r="F117" s="925">
        <v>0</v>
      </c>
      <c r="G117" s="925">
        <v>0</v>
      </c>
      <c r="H117" s="925">
        <v>0</v>
      </c>
      <c r="I117" s="925">
        <v>1484.14956727</v>
      </c>
      <c r="J117" s="925">
        <v>151.32835730000002</v>
      </c>
      <c r="K117" s="925">
        <v>0</v>
      </c>
      <c r="L117" s="925">
        <v>0</v>
      </c>
      <c r="M117" s="925">
        <v>151.32835730000002</v>
      </c>
      <c r="N117" s="925">
        <v>1891.6044662500003</v>
      </c>
      <c r="O117" s="1094">
        <v>1.4E-3</v>
      </c>
      <c r="P117" s="1095">
        <v>0</v>
      </c>
      <c r="Q117" s="55"/>
    </row>
    <row r="118" spans="2:17" x14ac:dyDescent="0.2">
      <c r="B118" s="53"/>
      <c r="C118" s="54" t="s">
        <v>1576</v>
      </c>
      <c r="D118" s="1093">
        <v>0</v>
      </c>
      <c r="E118" s="1093">
        <v>0</v>
      </c>
      <c r="F118" s="1093">
        <v>0</v>
      </c>
      <c r="G118" s="1093">
        <v>0</v>
      </c>
      <c r="H118" s="1093">
        <v>0</v>
      </c>
      <c r="I118" s="1093">
        <v>0</v>
      </c>
      <c r="J118" s="1093">
        <v>0</v>
      </c>
      <c r="K118" s="1093">
        <v>0</v>
      </c>
      <c r="L118" s="1093">
        <v>0</v>
      </c>
      <c r="M118" s="1093">
        <v>0</v>
      </c>
      <c r="N118" s="1093">
        <v>0</v>
      </c>
      <c r="O118" s="1094">
        <v>0</v>
      </c>
      <c r="P118" s="1095">
        <v>0</v>
      </c>
      <c r="Q118" s="55"/>
    </row>
    <row r="119" spans="2:17" x14ac:dyDescent="0.2">
      <c r="B119" s="53"/>
      <c r="C119" s="54" t="s">
        <v>1577</v>
      </c>
      <c r="D119" s="1093">
        <v>6.8135000000000005E-4</v>
      </c>
      <c r="E119" s="1093">
        <v>0</v>
      </c>
      <c r="F119" s="1093">
        <v>0</v>
      </c>
      <c r="G119" s="1093">
        <v>0</v>
      </c>
      <c r="H119" s="1093">
        <v>0</v>
      </c>
      <c r="I119" s="1093">
        <v>6.8135000000000005E-4</v>
      </c>
      <c r="J119" s="1093">
        <v>4.1029999999999998E-5</v>
      </c>
      <c r="K119" s="1093">
        <v>0</v>
      </c>
      <c r="L119" s="1093">
        <v>0</v>
      </c>
      <c r="M119" s="1093">
        <v>4.1029999999999998E-5</v>
      </c>
      <c r="N119" s="1093">
        <v>5.1287499999999998E-4</v>
      </c>
      <c r="O119" s="1094">
        <v>0</v>
      </c>
      <c r="P119" s="1095">
        <v>0</v>
      </c>
      <c r="Q119" s="55"/>
    </row>
    <row r="120" spans="2:17" x14ac:dyDescent="0.2">
      <c r="B120" s="53"/>
      <c r="C120" s="54" t="s">
        <v>1578</v>
      </c>
      <c r="D120" s="1093">
        <v>1.334369E-2</v>
      </c>
      <c r="E120" s="1093">
        <v>0</v>
      </c>
      <c r="F120" s="1093">
        <v>0</v>
      </c>
      <c r="G120" s="1093">
        <v>0</v>
      </c>
      <c r="H120" s="1093">
        <v>0</v>
      </c>
      <c r="I120" s="1093">
        <v>1.334369E-2</v>
      </c>
      <c r="J120" s="1093">
        <v>8.0047000000000007E-4</v>
      </c>
      <c r="K120" s="1093">
        <v>0</v>
      </c>
      <c r="L120" s="1093">
        <v>0</v>
      </c>
      <c r="M120" s="1093">
        <v>8.0047000000000007E-4</v>
      </c>
      <c r="N120" s="1093">
        <v>1.0005875000000001E-2</v>
      </c>
      <c r="O120" s="1094">
        <v>0</v>
      </c>
      <c r="P120" s="1095">
        <v>0</v>
      </c>
      <c r="Q120" s="55"/>
    </row>
    <row r="121" spans="2:17" x14ac:dyDescent="0.2">
      <c r="B121" s="53"/>
      <c r="C121" s="54" t="s">
        <v>1579</v>
      </c>
      <c r="D121" s="1093">
        <v>0.25996470999999999</v>
      </c>
      <c r="E121" s="1093">
        <v>0</v>
      </c>
      <c r="F121" s="1093">
        <v>0</v>
      </c>
      <c r="G121" s="1093">
        <v>0</v>
      </c>
      <c r="H121" s="1093">
        <v>0</v>
      </c>
      <c r="I121" s="1093">
        <v>0.25996470999999999</v>
      </c>
      <c r="J121" s="1093">
        <v>1.560454E-2</v>
      </c>
      <c r="K121" s="1093">
        <v>0</v>
      </c>
      <c r="L121" s="1093">
        <v>0</v>
      </c>
      <c r="M121" s="1093">
        <v>1.560454E-2</v>
      </c>
      <c r="N121" s="1093">
        <v>0.19505675</v>
      </c>
      <c r="O121" s="1094">
        <v>0</v>
      </c>
      <c r="P121" s="1095">
        <v>0</v>
      </c>
      <c r="Q121" s="55"/>
    </row>
    <row r="122" spans="2:17" x14ac:dyDescent="0.2">
      <c r="B122" s="53"/>
      <c r="C122" s="54" t="s">
        <v>1580</v>
      </c>
      <c r="D122" s="1093">
        <v>0</v>
      </c>
      <c r="E122" s="1093">
        <v>0</v>
      </c>
      <c r="F122" s="1093">
        <v>0</v>
      </c>
      <c r="G122" s="1093">
        <v>0</v>
      </c>
      <c r="H122" s="1093">
        <v>0</v>
      </c>
      <c r="I122" s="1093">
        <v>0</v>
      </c>
      <c r="J122" s="1093">
        <v>0</v>
      </c>
      <c r="K122" s="1093">
        <v>0</v>
      </c>
      <c r="L122" s="1093">
        <v>0</v>
      </c>
      <c r="M122" s="1093">
        <v>0</v>
      </c>
      <c r="N122" s="1093">
        <v>0</v>
      </c>
      <c r="O122" s="1094">
        <v>0</v>
      </c>
      <c r="P122" s="1095">
        <v>0</v>
      </c>
      <c r="Q122" s="55"/>
    </row>
    <row r="123" spans="2:17" x14ac:dyDescent="0.2">
      <c r="B123" s="53"/>
      <c r="C123" s="54" t="s">
        <v>1581</v>
      </c>
      <c r="D123" s="1093">
        <v>2.9091000000000002E-4</v>
      </c>
      <c r="E123" s="1093">
        <v>0</v>
      </c>
      <c r="F123" s="1093">
        <v>0</v>
      </c>
      <c r="G123" s="1093">
        <v>0</v>
      </c>
      <c r="H123" s="1093">
        <v>0</v>
      </c>
      <c r="I123" s="1093">
        <v>2.9091000000000002E-4</v>
      </c>
      <c r="J123" s="1093">
        <v>1.7450000000000001E-5</v>
      </c>
      <c r="K123" s="1093">
        <v>0</v>
      </c>
      <c r="L123" s="1093">
        <v>0</v>
      </c>
      <c r="M123" s="1093">
        <v>1.7450000000000001E-5</v>
      </c>
      <c r="N123" s="1093">
        <v>2.18125E-4</v>
      </c>
      <c r="O123" s="1094">
        <v>0</v>
      </c>
      <c r="P123" s="1095">
        <v>0</v>
      </c>
      <c r="Q123" s="55"/>
    </row>
    <row r="124" spans="2:17" ht="15" thickBot="1" x14ac:dyDescent="0.25">
      <c r="B124" s="53"/>
      <c r="C124" s="54" t="s">
        <v>1582</v>
      </c>
      <c r="D124" s="1093">
        <v>0</v>
      </c>
      <c r="E124" s="1093">
        <v>0</v>
      </c>
      <c r="F124" s="1093">
        <v>0</v>
      </c>
      <c r="G124" s="1093">
        <v>0</v>
      </c>
      <c r="H124" s="1093">
        <v>0</v>
      </c>
      <c r="I124" s="1093">
        <v>0</v>
      </c>
      <c r="J124" s="1093">
        <v>0</v>
      </c>
      <c r="K124" s="1093">
        <v>0</v>
      </c>
      <c r="L124" s="1093">
        <v>0</v>
      </c>
      <c r="M124" s="1093">
        <v>0</v>
      </c>
      <c r="N124" s="1093">
        <v>0</v>
      </c>
      <c r="O124" s="1094">
        <v>0</v>
      </c>
      <c r="P124" s="1096">
        <v>0</v>
      </c>
      <c r="Q124" s="55"/>
    </row>
    <row r="125" spans="2:17" ht="15" thickBot="1" x14ac:dyDescent="0.25">
      <c r="B125" s="57" t="s">
        <v>265</v>
      </c>
      <c r="C125" s="58" t="s">
        <v>266</v>
      </c>
      <c r="D125" s="59">
        <v>1447659.8592431699</v>
      </c>
      <c r="E125" s="59">
        <v>1222866.0299431202</v>
      </c>
      <c r="F125" s="59">
        <v>0</v>
      </c>
      <c r="G125" s="59">
        <v>0</v>
      </c>
      <c r="H125" s="59">
        <v>0</v>
      </c>
      <c r="I125" s="59">
        <v>2670525.8891862901</v>
      </c>
      <c r="J125" s="59">
        <v>111691.80643053999</v>
      </c>
      <c r="K125" s="59">
        <v>0</v>
      </c>
      <c r="L125" s="59">
        <v>0</v>
      </c>
      <c r="M125" s="59">
        <v>111691.80643053999</v>
      </c>
      <c r="N125" s="59">
        <v>1396147.5803817499</v>
      </c>
      <c r="O125" s="60">
        <v>1</v>
      </c>
      <c r="P125" s="1097">
        <v>0.27750000000000002</v>
      </c>
      <c r="Q125" s="61"/>
    </row>
  </sheetData>
  <sheetProtection algorithmName="SHA-512" hashValue="RyDXUW/XIlwh14k4jrUrDf8M7lXUk5RMnneirnpXenn4UbdoSKzYHZbJix2ABa6lBu6BzZ9M8shiz5YNVObVAw==" saltValue="PEL546dHRPIdqiSjLKORTw==" spinCount="100000" sheet="1" objects="1" scenarios="1"/>
  <mergeCells count="10">
    <mergeCell ref="B2:P2"/>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paperSize="9" scale="3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21"/>
  <sheetViews>
    <sheetView showGridLines="0" zoomScale="130" zoomScaleNormal="130" workbookViewId="0">
      <selection activeCell="C4" sqref="C4:E8"/>
    </sheetView>
  </sheetViews>
  <sheetFormatPr defaultColWidth="8.7109375" defaultRowHeight="14.25" x14ac:dyDescent="0.2"/>
  <cols>
    <col min="1" max="1" width="10.42578125" style="38" customWidth="1"/>
    <col min="2" max="2" width="15.7109375" style="36" bestFit="1" customWidth="1"/>
    <col min="3" max="3" width="64.42578125" style="37" bestFit="1" customWidth="1"/>
    <col min="4" max="4" width="19.42578125" style="38" bestFit="1" customWidth="1"/>
    <col min="5" max="5" width="13.5703125" style="38" bestFit="1" customWidth="1"/>
    <col min="6" max="16384" width="8.7109375" style="38"/>
  </cols>
  <sheetData>
    <row r="1" spans="1:16" ht="15.75" thickBot="1" x14ac:dyDescent="0.3">
      <c r="A1" s="3"/>
      <c r="E1" s="7"/>
      <c r="F1" s="7"/>
      <c r="G1" s="7"/>
      <c r="H1" s="7"/>
      <c r="I1" s="7"/>
      <c r="J1" s="7"/>
      <c r="K1" s="7"/>
      <c r="L1" s="7"/>
      <c r="M1" s="7"/>
      <c r="N1" s="7"/>
      <c r="O1" s="7"/>
      <c r="P1" s="7"/>
    </row>
    <row r="2" spans="1:16" s="8" customFormat="1" ht="41.25" customHeight="1" thickBot="1" x14ac:dyDescent="0.3">
      <c r="A2" s="7"/>
      <c r="B2" s="1128" t="s">
        <v>267</v>
      </c>
      <c r="C2" s="1129"/>
      <c r="D2" s="1130"/>
      <c r="E2" s="7"/>
      <c r="F2" s="7"/>
      <c r="G2" s="7"/>
      <c r="H2" s="7"/>
      <c r="I2" s="7"/>
      <c r="J2" s="7"/>
      <c r="K2" s="7"/>
      <c r="L2" s="7"/>
      <c r="M2" s="7"/>
      <c r="N2" s="7"/>
      <c r="O2" s="7"/>
      <c r="P2" s="7"/>
    </row>
    <row r="3" spans="1:16" ht="15" x14ac:dyDescent="0.25">
      <c r="B3" s="614" t="s">
        <v>1450</v>
      </c>
      <c r="E3" s="7"/>
      <c r="F3" s="7"/>
      <c r="G3" s="7"/>
      <c r="H3" s="7"/>
      <c r="I3" s="7"/>
      <c r="J3" s="7"/>
      <c r="K3" s="7"/>
      <c r="L3" s="7"/>
      <c r="M3" s="7"/>
      <c r="N3" s="7"/>
      <c r="O3" s="7"/>
      <c r="P3" s="7"/>
    </row>
    <row r="4" spans="1:16" ht="15" x14ac:dyDescent="0.25">
      <c r="B4" s="614"/>
      <c r="E4" s="7"/>
      <c r="F4" s="7"/>
      <c r="G4" s="7"/>
      <c r="H4" s="7"/>
      <c r="I4" s="7"/>
      <c r="J4" s="7"/>
      <c r="K4" s="7"/>
      <c r="L4" s="7"/>
      <c r="M4" s="7"/>
      <c r="N4" s="7"/>
      <c r="O4" s="7"/>
      <c r="P4" s="7"/>
    </row>
    <row r="5" spans="1:16" ht="15.75" thickBot="1" x14ac:dyDescent="0.3">
      <c r="B5" s="614"/>
      <c r="E5" s="7"/>
      <c r="F5" s="7"/>
      <c r="G5" s="7"/>
      <c r="H5" s="7"/>
      <c r="I5" s="7"/>
      <c r="J5" s="7"/>
      <c r="K5" s="7"/>
      <c r="L5" s="7"/>
      <c r="M5" s="7"/>
      <c r="N5" s="7"/>
      <c r="O5" s="7"/>
      <c r="P5" s="7"/>
    </row>
    <row r="6" spans="1:16" ht="15" hidden="1" x14ac:dyDescent="0.25">
      <c r="B6" s="614"/>
      <c r="E6" s="7"/>
      <c r="F6" s="7"/>
      <c r="G6" s="7"/>
      <c r="H6" s="7"/>
      <c r="I6" s="7"/>
      <c r="J6" s="7"/>
      <c r="K6" s="7"/>
      <c r="L6" s="7"/>
      <c r="M6" s="7"/>
      <c r="N6" s="7"/>
      <c r="O6" s="7"/>
      <c r="P6" s="7"/>
    </row>
    <row r="7" spans="1:16" ht="15.75" hidden="1" thickBot="1" x14ac:dyDescent="0.3">
      <c r="B7" s="614"/>
      <c r="E7" s="7"/>
      <c r="F7" s="7"/>
      <c r="G7" s="7"/>
      <c r="H7" s="7"/>
      <c r="I7" s="7"/>
      <c r="J7" s="7"/>
      <c r="K7" s="7"/>
      <c r="L7" s="7"/>
      <c r="M7" s="7"/>
      <c r="N7" s="7"/>
      <c r="O7" s="7"/>
      <c r="P7" s="7"/>
    </row>
    <row r="8" spans="1:16" ht="15.75" thickBot="1" x14ac:dyDescent="0.3">
      <c r="B8" s="7"/>
      <c r="C8" s="7"/>
      <c r="D8" s="62" t="s">
        <v>235</v>
      </c>
      <c r="E8" s="7"/>
      <c r="F8" s="7"/>
      <c r="G8" s="7"/>
      <c r="H8" s="7"/>
      <c r="I8" s="7"/>
      <c r="J8" s="7"/>
      <c r="K8" s="7"/>
      <c r="L8" s="7"/>
      <c r="M8" s="7"/>
      <c r="N8" s="7"/>
      <c r="O8" s="7"/>
      <c r="P8" s="7"/>
    </row>
    <row r="9" spans="1:16" ht="15" x14ac:dyDescent="0.25">
      <c r="B9" s="63" t="s">
        <v>263</v>
      </c>
      <c r="C9" s="64" t="s">
        <v>204</v>
      </c>
      <c r="D9" s="65">
        <v>1710856.1042438401</v>
      </c>
      <c r="E9" s="7"/>
      <c r="F9" s="7"/>
      <c r="G9" s="7"/>
      <c r="H9" s="7"/>
      <c r="I9" s="7"/>
      <c r="J9" s="7"/>
      <c r="K9" s="7"/>
      <c r="L9" s="7"/>
      <c r="M9" s="7"/>
      <c r="N9" s="7"/>
      <c r="O9" s="7"/>
      <c r="P9" s="7"/>
    </row>
    <row r="10" spans="1:16" ht="15" x14ac:dyDescent="0.25">
      <c r="B10" s="66" t="s">
        <v>265</v>
      </c>
      <c r="C10" s="67" t="s">
        <v>268</v>
      </c>
      <c r="D10" s="68">
        <v>6.9981161181826546E-5</v>
      </c>
      <c r="E10" s="7"/>
      <c r="F10" s="7"/>
      <c r="G10" s="7"/>
      <c r="H10" s="7"/>
      <c r="I10" s="7"/>
      <c r="J10" s="7"/>
      <c r="K10" s="7"/>
      <c r="L10" s="7"/>
      <c r="M10" s="7"/>
      <c r="N10" s="7"/>
      <c r="O10" s="7"/>
      <c r="P10" s="7"/>
    </row>
    <row r="11" spans="1:16" ht="15" thickBot="1" x14ac:dyDescent="0.25">
      <c r="B11" s="69" t="s">
        <v>269</v>
      </c>
      <c r="C11" s="70" t="s">
        <v>270</v>
      </c>
      <c r="D11" s="71">
        <v>119.72769679000001</v>
      </c>
    </row>
    <row r="14" spans="1:16" x14ac:dyDescent="0.2">
      <c r="D14" s="72"/>
    </row>
    <row r="15" spans="1:16" x14ac:dyDescent="0.2">
      <c r="D15" s="72"/>
    </row>
    <row r="16" spans="1:16" x14ac:dyDescent="0.2">
      <c r="D16" s="73"/>
    </row>
    <row r="17" spans="4:5" x14ac:dyDescent="0.2">
      <c r="D17" s="74"/>
      <c r="E17" s="75"/>
    </row>
    <row r="18" spans="4:5" x14ac:dyDescent="0.2">
      <c r="D18" s="72"/>
    </row>
    <row r="19" spans="4:5" x14ac:dyDescent="0.2">
      <c r="D19" s="72"/>
    </row>
    <row r="21" spans="4:5" x14ac:dyDescent="0.2">
      <c r="D21" s="76"/>
    </row>
  </sheetData>
  <sheetProtection algorithmName="SHA-512" hashValue="4qu6xHHmZLRu71Lil5Zga1VJjgI1sfnL8btPAJUvHD8DIVEqYnP7p4djflM115lzUqdb3r9MJcHD7+gl4KHYtA==" saltValue="Hr+nCq6ZcW7+A45fiZz89g==" spinCount="100000" sheet="1" objects="1" scenarios="1"/>
  <mergeCells count="1">
    <mergeCell ref="B2:D2"/>
  </mergeCells>
  <pageMargins left="0.70866141732283472" right="0.70866141732283472" top="0.74803149606299213" bottom="0.74803149606299213"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topLeftCell="A10" workbookViewId="0">
      <selection activeCell="C4" sqref="C4:E8"/>
    </sheetView>
  </sheetViews>
  <sheetFormatPr defaultRowHeight="15" x14ac:dyDescent="0.25"/>
  <cols>
    <col min="1" max="1" width="9.140625" style="81"/>
    <col min="2" max="2" width="7.5703125" style="490" bestFit="1" customWidth="1"/>
    <col min="3" max="3" width="61.5703125" style="490" customWidth="1"/>
    <col min="4" max="4" width="19.42578125" style="490" bestFit="1" customWidth="1"/>
    <col min="5" max="16384" width="9.140625" style="81"/>
  </cols>
  <sheetData>
    <row r="1" spans="1:4" ht="15.75" thickBot="1" x14ac:dyDescent="0.3">
      <c r="A1" s="3"/>
    </row>
    <row r="2" spans="1:4" ht="33" customHeight="1" thickBot="1" x14ac:dyDescent="0.3">
      <c r="B2" s="1107" t="s">
        <v>949</v>
      </c>
      <c r="C2" s="1108"/>
      <c r="D2" s="1109"/>
    </row>
    <row r="3" spans="1:4" ht="15.75" x14ac:dyDescent="0.25">
      <c r="B3" s="614" t="s">
        <v>1451</v>
      </c>
      <c r="C3" s="783"/>
      <c r="D3" s="784"/>
    </row>
    <row r="6" spans="1:4" ht="15.75" x14ac:dyDescent="0.25">
      <c r="B6" s="785"/>
      <c r="C6" s="785"/>
      <c r="D6" s="786" t="s">
        <v>235</v>
      </c>
    </row>
    <row r="7" spans="1:4" ht="30" x14ac:dyDescent="0.25">
      <c r="B7" s="785"/>
      <c r="C7" s="785"/>
      <c r="D7" s="787" t="s">
        <v>950</v>
      </c>
    </row>
    <row r="8" spans="1:4" x14ac:dyDescent="0.25">
      <c r="B8" s="788">
        <v>1</v>
      </c>
      <c r="C8" s="789" t="s">
        <v>951</v>
      </c>
      <c r="D8" s="756">
        <v>5212513.7434422597</v>
      </c>
    </row>
    <row r="9" spans="1:4" ht="28.5" x14ac:dyDescent="0.25">
      <c r="B9" s="788">
        <v>2</v>
      </c>
      <c r="C9" s="789" t="s">
        <v>952</v>
      </c>
      <c r="D9" s="756">
        <v>258.26000074017793</v>
      </c>
    </row>
    <row r="10" spans="1:4" ht="42.75" x14ac:dyDescent="0.25">
      <c r="B10" s="788">
        <v>3</v>
      </c>
      <c r="C10" s="789" t="s">
        <v>953</v>
      </c>
      <c r="D10" s="790">
        <v>0</v>
      </c>
    </row>
    <row r="11" spans="1:4" ht="28.5" x14ac:dyDescent="0.25">
      <c r="B11" s="788">
        <v>4</v>
      </c>
      <c r="C11" s="789" t="s">
        <v>954</v>
      </c>
      <c r="D11" s="790">
        <v>0</v>
      </c>
    </row>
    <row r="12" spans="1:4" ht="57" x14ac:dyDescent="0.25">
      <c r="B12" s="788">
        <v>5</v>
      </c>
      <c r="C12" s="789" t="s">
        <v>955</v>
      </c>
      <c r="D12" s="790">
        <v>0</v>
      </c>
    </row>
    <row r="13" spans="1:4" ht="28.5" x14ac:dyDescent="0.25">
      <c r="B13" s="788">
        <v>6</v>
      </c>
      <c r="C13" s="789" t="s">
        <v>956</v>
      </c>
      <c r="D13" s="790">
        <v>0</v>
      </c>
    </row>
    <row r="14" spans="1:4" x14ac:dyDescent="0.25">
      <c r="B14" s="788">
        <v>7</v>
      </c>
      <c r="C14" s="789" t="s">
        <v>957</v>
      </c>
      <c r="D14" s="790">
        <v>0</v>
      </c>
    </row>
    <row r="15" spans="1:4" x14ac:dyDescent="0.25">
      <c r="B15" s="788">
        <v>8</v>
      </c>
      <c r="C15" s="789" t="s">
        <v>958</v>
      </c>
      <c r="D15" s="756">
        <v>-127267.26455882999</v>
      </c>
    </row>
    <row r="16" spans="1:4" x14ac:dyDescent="0.25">
      <c r="B16" s="788">
        <v>9</v>
      </c>
      <c r="C16" s="789" t="s">
        <v>959</v>
      </c>
      <c r="D16" s="791">
        <v>0</v>
      </c>
    </row>
    <row r="17" spans="2:4" ht="28.5" x14ac:dyDescent="0.25">
      <c r="B17" s="788">
        <v>10</v>
      </c>
      <c r="C17" s="789" t="s">
        <v>960</v>
      </c>
      <c r="D17" s="792">
        <v>496133.34017884004</v>
      </c>
    </row>
    <row r="18" spans="2:4" ht="42.75" x14ac:dyDescent="0.25">
      <c r="B18" s="788">
        <v>11</v>
      </c>
      <c r="C18" s="789" t="s">
        <v>961</v>
      </c>
      <c r="D18" s="792">
        <v>0</v>
      </c>
    </row>
    <row r="19" spans="2:4" ht="28.5" x14ac:dyDescent="0.25">
      <c r="B19" s="788" t="s">
        <v>962</v>
      </c>
      <c r="C19" s="789" t="s">
        <v>963</v>
      </c>
      <c r="D19" s="791">
        <v>0</v>
      </c>
    </row>
    <row r="20" spans="2:4" ht="28.5" x14ac:dyDescent="0.25">
      <c r="B20" s="788" t="s">
        <v>964</v>
      </c>
      <c r="C20" s="789" t="s">
        <v>965</v>
      </c>
      <c r="D20" s="791">
        <v>0</v>
      </c>
    </row>
    <row r="21" spans="2:4" x14ac:dyDescent="0.25">
      <c r="B21" s="788">
        <v>12</v>
      </c>
      <c r="C21" s="789" t="s">
        <v>966</v>
      </c>
      <c r="D21" s="790">
        <v>-244312.68052517995</v>
      </c>
    </row>
    <row r="22" spans="2:4" x14ac:dyDescent="0.25">
      <c r="B22" s="793">
        <v>13</v>
      </c>
      <c r="C22" s="794" t="s">
        <v>755</v>
      </c>
      <c r="D22" s="795">
        <v>5337325.3985378295</v>
      </c>
    </row>
  </sheetData>
  <sheetProtection algorithmName="SHA-512" hashValue="9eFvK6RrBtBoQXVRMnBXJLLexV2k+NtyfvX4iB47qBG4zwN5O0Lfm2ysScrl4zcFwdOAcenCXQ+F7e6dHEkcnA==" saltValue="+fDo3zyta2B1aeOztjQdAA=="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C4" sqref="B4:E8"/>
    </sheetView>
  </sheetViews>
  <sheetFormatPr defaultRowHeight="15" x14ac:dyDescent="0.25"/>
  <cols>
    <col min="1" max="1" width="9.140625" style="691"/>
    <col min="2" max="2" width="15.85546875" style="81" customWidth="1"/>
    <col min="3" max="3" width="47.5703125" style="396" customWidth="1"/>
    <col min="4" max="5" width="23.5703125" style="81" customWidth="1"/>
    <col min="6" max="8" width="9.140625" style="81"/>
    <col min="9" max="9" width="9.140625" style="923"/>
    <col min="10" max="16384" width="9.140625" style="81"/>
  </cols>
  <sheetData>
    <row r="1" spans="1:5" ht="15.75" thickBot="1" x14ac:dyDescent="0.3">
      <c r="A1" s="3"/>
    </row>
    <row r="2" spans="1:5" ht="15.75" thickBot="1" x14ac:dyDescent="0.3">
      <c r="B2" s="1174" t="s">
        <v>967</v>
      </c>
      <c r="C2" s="1175"/>
      <c r="D2" s="1175"/>
      <c r="E2" s="1176"/>
    </row>
    <row r="3" spans="1:5" x14ac:dyDescent="0.25">
      <c r="B3" s="1069" t="s">
        <v>1452</v>
      </c>
      <c r="C3" s="133"/>
      <c r="D3" s="638"/>
      <c r="E3" s="638"/>
    </row>
    <row r="4" spans="1:5" ht="28.5" customHeight="1" x14ac:dyDescent="0.25">
      <c r="B4" s="796"/>
      <c r="C4" s="797"/>
      <c r="D4" s="1177" t="s">
        <v>968</v>
      </c>
      <c r="E4" s="1178"/>
    </row>
    <row r="5" spans="1:5" x14ac:dyDescent="0.25">
      <c r="B5" s="1179"/>
      <c r="C5" s="1180"/>
      <c r="D5" s="798" t="s">
        <v>235</v>
      </c>
      <c r="E5" s="798" t="s">
        <v>236</v>
      </c>
    </row>
    <row r="6" spans="1:5" x14ac:dyDescent="0.25">
      <c r="B6" s="1181"/>
      <c r="C6" s="1182"/>
      <c r="D6" s="799">
        <f>Index!C2</f>
        <v>45291</v>
      </c>
      <c r="E6" s="799">
        <f>EOMONTH(D6,-3)</f>
        <v>45199</v>
      </c>
    </row>
    <row r="7" spans="1:5" x14ac:dyDescent="0.25">
      <c r="B7" s="800" t="s">
        <v>969</v>
      </c>
      <c r="C7" s="801"/>
      <c r="D7" s="802"/>
      <c r="E7" s="802"/>
    </row>
    <row r="8" spans="1:5" ht="42.75" x14ac:dyDescent="0.25">
      <c r="B8" s="803">
        <v>1</v>
      </c>
      <c r="C8" s="804" t="s">
        <v>970</v>
      </c>
      <c r="D8" s="805">
        <v>4480286.6146022798</v>
      </c>
      <c r="E8" s="805">
        <v>4304515.8662511501</v>
      </c>
    </row>
    <row r="9" spans="1:5" ht="57" x14ac:dyDescent="0.25">
      <c r="B9" s="806">
        <v>2</v>
      </c>
      <c r="C9" s="804" t="s">
        <v>971</v>
      </c>
      <c r="D9" s="805">
        <v>0</v>
      </c>
      <c r="E9" s="805">
        <v>0</v>
      </c>
    </row>
    <row r="10" spans="1:5" ht="42.75" x14ac:dyDescent="0.25">
      <c r="B10" s="806">
        <v>3</v>
      </c>
      <c r="C10" s="804" t="s">
        <v>972</v>
      </c>
      <c r="D10" s="805">
        <v>-88336.827109979989</v>
      </c>
      <c r="E10" s="805">
        <v>-86328.413461350006</v>
      </c>
    </row>
    <row r="11" spans="1:5" ht="28.5" x14ac:dyDescent="0.25">
      <c r="B11" s="806">
        <v>4</v>
      </c>
      <c r="C11" s="804" t="s">
        <v>973</v>
      </c>
      <c r="D11" s="805">
        <v>0</v>
      </c>
      <c r="E11" s="805">
        <v>0</v>
      </c>
    </row>
    <row r="12" spans="1:5" ht="28.5" x14ac:dyDescent="0.25">
      <c r="B12" s="806">
        <v>5</v>
      </c>
      <c r="C12" s="804" t="s">
        <v>974</v>
      </c>
      <c r="D12" s="805">
        <v>0</v>
      </c>
      <c r="E12" s="805">
        <v>0</v>
      </c>
    </row>
    <row r="13" spans="1:5" ht="28.5" x14ac:dyDescent="0.25">
      <c r="B13" s="803">
        <v>6</v>
      </c>
      <c r="C13" s="807" t="s">
        <v>975</v>
      </c>
      <c r="D13" s="805">
        <v>-14817.952782959999</v>
      </c>
      <c r="E13" s="805">
        <v>-13817.71115517</v>
      </c>
    </row>
    <row r="14" spans="1:5" ht="42.75" x14ac:dyDescent="0.25">
      <c r="B14" s="808">
        <v>7</v>
      </c>
      <c r="C14" s="809" t="s">
        <v>976</v>
      </c>
      <c r="D14" s="805">
        <v>4377131.8347093398</v>
      </c>
      <c r="E14" s="805">
        <v>4204369.7416346306</v>
      </c>
    </row>
    <row r="15" spans="1:5" x14ac:dyDescent="0.25">
      <c r="B15" s="800" t="s">
        <v>977</v>
      </c>
      <c r="C15" s="801"/>
      <c r="D15" s="802"/>
      <c r="E15" s="810"/>
    </row>
    <row r="16" spans="1:5" ht="42.75" x14ac:dyDescent="0.25">
      <c r="B16" s="803">
        <v>8</v>
      </c>
      <c r="C16" s="804" t="s">
        <v>978</v>
      </c>
      <c r="D16" s="805">
        <v>63573.836579940005</v>
      </c>
      <c r="E16" s="805">
        <v>71625.555626760004</v>
      </c>
    </row>
    <row r="17" spans="2:5" ht="42.75" x14ac:dyDescent="0.25">
      <c r="B17" s="803" t="s">
        <v>979</v>
      </c>
      <c r="C17" s="811" t="s">
        <v>980</v>
      </c>
      <c r="D17" s="805">
        <v>0</v>
      </c>
      <c r="E17" s="805">
        <v>0</v>
      </c>
    </row>
    <row r="18" spans="2:5" ht="28.5" x14ac:dyDescent="0.25">
      <c r="B18" s="803">
        <v>9</v>
      </c>
      <c r="C18" s="812" t="s">
        <v>981</v>
      </c>
      <c r="D18" s="805">
        <v>57873.997492030001</v>
      </c>
      <c r="E18" s="805">
        <v>51687.100106809994</v>
      </c>
    </row>
    <row r="19" spans="2:5" ht="42.75" x14ac:dyDescent="0.25">
      <c r="B19" s="806" t="s">
        <v>982</v>
      </c>
      <c r="C19" s="811" t="s">
        <v>983</v>
      </c>
      <c r="D19" s="805">
        <v>0</v>
      </c>
      <c r="E19" s="805">
        <v>0</v>
      </c>
    </row>
    <row r="20" spans="2:5" ht="28.5" x14ac:dyDescent="0.25">
      <c r="B20" s="620" t="s">
        <v>984</v>
      </c>
      <c r="C20" s="811" t="s">
        <v>985</v>
      </c>
      <c r="D20" s="805">
        <v>0</v>
      </c>
      <c r="E20" s="805">
        <v>0</v>
      </c>
    </row>
    <row r="21" spans="2:5" ht="42.75" x14ac:dyDescent="0.25">
      <c r="B21" s="806">
        <v>10</v>
      </c>
      <c r="C21" s="813" t="s">
        <v>986</v>
      </c>
      <c r="D21" s="805">
        <v>0</v>
      </c>
      <c r="E21" s="805">
        <v>0</v>
      </c>
    </row>
    <row r="22" spans="2:5" ht="42.75" x14ac:dyDescent="0.25">
      <c r="B22" s="806" t="s">
        <v>987</v>
      </c>
      <c r="C22" s="813" t="s">
        <v>988</v>
      </c>
      <c r="D22" s="805">
        <v>0</v>
      </c>
      <c r="E22" s="805">
        <v>0</v>
      </c>
    </row>
    <row r="23" spans="2:5" ht="42.75" x14ac:dyDescent="0.25">
      <c r="B23" s="806" t="s">
        <v>989</v>
      </c>
      <c r="C23" s="813" t="s">
        <v>990</v>
      </c>
      <c r="D23" s="805">
        <v>0</v>
      </c>
      <c r="E23" s="805">
        <v>0</v>
      </c>
    </row>
    <row r="24" spans="2:5" ht="28.5" x14ac:dyDescent="0.25">
      <c r="B24" s="806">
        <v>11</v>
      </c>
      <c r="C24" s="807" t="s">
        <v>991</v>
      </c>
      <c r="D24" s="805">
        <v>0</v>
      </c>
      <c r="E24" s="805">
        <v>0</v>
      </c>
    </row>
    <row r="25" spans="2:5" ht="28.5" x14ac:dyDescent="0.25">
      <c r="B25" s="806">
        <v>12</v>
      </c>
      <c r="C25" s="807" t="s">
        <v>992</v>
      </c>
      <c r="D25" s="805">
        <v>0</v>
      </c>
      <c r="E25" s="805">
        <v>0</v>
      </c>
    </row>
    <row r="26" spans="2:5" x14ac:dyDescent="0.25">
      <c r="B26" s="814">
        <v>13</v>
      </c>
      <c r="C26" s="815" t="s">
        <v>993</v>
      </c>
      <c r="D26" s="816">
        <v>121447.83407197001</v>
      </c>
      <c r="E26" s="816">
        <v>123312.65573356999</v>
      </c>
    </row>
    <row r="27" spans="2:5" x14ac:dyDescent="0.25">
      <c r="B27" s="800" t="s">
        <v>994</v>
      </c>
      <c r="C27" s="801"/>
      <c r="D27" s="802"/>
      <c r="E27" s="810"/>
    </row>
    <row r="28" spans="2:5" ht="42.75" x14ac:dyDescent="0.25">
      <c r="B28" s="803">
        <v>14</v>
      </c>
      <c r="C28" s="804" t="s">
        <v>995</v>
      </c>
      <c r="D28" s="805">
        <v>342612.38957767998</v>
      </c>
      <c r="E28" s="805">
        <v>142806.23975023002</v>
      </c>
    </row>
    <row r="29" spans="2:5" ht="42.75" x14ac:dyDescent="0.25">
      <c r="B29" s="803">
        <v>15</v>
      </c>
      <c r="C29" s="807" t="s">
        <v>996</v>
      </c>
      <c r="D29" s="805">
        <v>0</v>
      </c>
      <c r="E29" s="805">
        <v>0</v>
      </c>
    </row>
    <row r="30" spans="2:5" ht="28.5" x14ac:dyDescent="0.25">
      <c r="B30" s="803">
        <v>16</v>
      </c>
      <c r="C30" s="807" t="s">
        <v>997</v>
      </c>
      <c r="D30" s="805">
        <v>0</v>
      </c>
      <c r="E30" s="805">
        <v>194.65890427000002</v>
      </c>
    </row>
    <row r="31" spans="2:5" ht="42.75" x14ac:dyDescent="0.25">
      <c r="B31" s="806" t="s">
        <v>998</v>
      </c>
      <c r="C31" s="804" t="s">
        <v>999</v>
      </c>
      <c r="D31" s="805">
        <v>0</v>
      </c>
      <c r="E31" s="805">
        <v>0</v>
      </c>
    </row>
    <row r="32" spans="2:5" x14ac:dyDescent="0.25">
      <c r="B32" s="806">
        <v>17</v>
      </c>
      <c r="C32" s="807" t="s">
        <v>1000</v>
      </c>
      <c r="D32" s="805">
        <v>0</v>
      </c>
      <c r="E32" s="805">
        <v>0</v>
      </c>
    </row>
    <row r="33" spans="2:5" ht="42.75" x14ac:dyDescent="0.25">
      <c r="B33" s="806" t="s">
        <v>1001</v>
      </c>
      <c r="C33" s="807" t="s">
        <v>1002</v>
      </c>
      <c r="D33" s="805">
        <v>0</v>
      </c>
      <c r="E33" s="805">
        <v>0</v>
      </c>
    </row>
    <row r="34" spans="2:5" ht="28.5" x14ac:dyDescent="0.25">
      <c r="B34" s="814">
        <v>18</v>
      </c>
      <c r="C34" s="817" t="s">
        <v>1003</v>
      </c>
      <c r="D34" s="816">
        <v>342612.38957767998</v>
      </c>
      <c r="E34" s="816">
        <v>143000.89865450002</v>
      </c>
    </row>
    <row r="35" spans="2:5" x14ac:dyDescent="0.25">
      <c r="B35" s="800" t="s">
        <v>1004</v>
      </c>
      <c r="C35" s="801"/>
      <c r="D35" s="802"/>
      <c r="E35" s="810"/>
    </row>
    <row r="36" spans="2:5" x14ac:dyDescent="0.25">
      <c r="B36" s="803">
        <v>19</v>
      </c>
      <c r="C36" s="804" t="s">
        <v>1005</v>
      </c>
      <c r="D36" s="805">
        <v>1732708.4399782601</v>
      </c>
      <c r="E36" s="805">
        <v>1802817.9844869399</v>
      </c>
    </row>
    <row r="37" spans="2:5" x14ac:dyDescent="0.25">
      <c r="B37" s="803">
        <v>20</v>
      </c>
      <c r="C37" s="804" t="s">
        <v>1006</v>
      </c>
      <c r="D37" s="805">
        <v>-1236575.09979942</v>
      </c>
      <c r="E37" s="805">
        <v>-1294502.0483323098</v>
      </c>
    </row>
    <row r="38" spans="2:5" ht="57" x14ac:dyDescent="0.25">
      <c r="B38" s="803">
        <v>21</v>
      </c>
      <c r="C38" s="804" t="s">
        <v>1007</v>
      </c>
      <c r="D38" s="805">
        <v>0</v>
      </c>
      <c r="E38" s="805">
        <v>0</v>
      </c>
    </row>
    <row r="39" spans="2:5" x14ac:dyDescent="0.25">
      <c r="B39" s="814">
        <v>22</v>
      </c>
      <c r="C39" s="817" t="s">
        <v>395</v>
      </c>
      <c r="D39" s="816">
        <v>496133.34017884004</v>
      </c>
      <c r="E39" s="816">
        <v>508315.93615462998</v>
      </c>
    </row>
    <row r="40" spans="2:5" x14ac:dyDescent="0.25">
      <c r="B40" s="818" t="s">
        <v>1008</v>
      </c>
      <c r="C40" s="819"/>
      <c r="D40" s="820"/>
      <c r="E40" s="810"/>
    </row>
    <row r="41" spans="2:5" ht="42.75" x14ac:dyDescent="0.25">
      <c r="B41" s="803" t="s">
        <v>1009</v>
      </c>
      <c r="C41" s="789" t="s">
        <v>1010</v>
      </c>
      <c r="D41" s="805">
        <v>0</v>
      </c>
      <c r="E41" s="805">
        <v>0</v>
      </c>
    </row>
    <row r="42" spans="2:5" ht="42.75" x14ac:dyDescent="0.25">
      <c r="B42" s="803" t="s">
        <v>1011</v>
      </c>
      <c r="C42" s="789" t="s">
        <v>1012</v>
      </c>
      <c r="D42" s="805">
        <v>0</v>
      </c>
      <c r="E42" s="805">
        <v>0</v>
      </c>
    </row>
    <row r="43" spans="2:5" ht="28.5" x14ac:dyDescent="0.25">
      <c r="B43" s="803" t="s">
        <v>1013</v>
      </c>
      <c r="C43" s="811" t="s">
        <v>1014</v>
      </c>
      <c r="D43" s="805">
        <v>0</v>
      </c>
      <c r="E43" s="805">
        <v>0</v>
      </c>
    </row>
    <row r="44" spans="2:5" ht="28.5" x14ac:dyDescent="0.25">
      <c r="B44" s="803" t="s">
        <v>1015</v>
      </c>
      <c r="C44" s="821" t="s">
        <v>1016</v>
      </c>
      <c r="D44" s="805">
        <v>0</v>
      </c>
      <c r="E44" s="805">
        <v>0</v>
      </c>
    </row>
    <row r="45" spans="2:5" ht="42.75" x14ac:dyDescent="0.25">
      <c r="B45" s="803" t="s">
        <v>1017</v>
      </c>
      <c r="C45" s="811" t="s">
        <v>1018</v>
      </c>
      <c r="D45" s="805">
        <v>0</v>
      </c>
      <c r="E45" s="805">
        <v>0</v>
      </c>
    </row>
    <row r="46" spans="2:5" ht="28.5" x14ac:dyDescent="0.25">
      <c r="B46" s="803" t="s">
        <v>1019</v>
      </c>
      <c r="C46" s="811" t="s">
        <v>1020</v>
      </c>
      <c r="D46" s="805">
        <v>0</v>
      </c>
      <c r="E46" s="805">
        <v>0</v>
      </c>
    </row>
    <row r="47" spans="2:5" x14ac:dyDescent="0.25">
      <c r="B47" s="803" t="s">
        <v>1021</v>
      </c>
      <c r="C47" s="811" t="s">
        <v>1022</v>
      </c>
      <c r="D47" s="805">
        <v>0</v>
      </c>
      <c r="E47" s="805">
        <v>0</v>
      </c>
    </row>
    <row r="48" spans="2:5" ht="42.75" x14ac:dyDescent="0.25">
      <c r="B48" s="803" t="s">
        <v>1023</v>
      </c>
      <c r="C48" s="821" t="s">
        <v>1024</v>
      </c>
      <c r="D48" s="805">
        <v>0</v>
      </c>
      <c r="E48" s="805">
        <v>0</v>
      </c>
    </row>
    <row r="49" spans="2:5" ht="42.75" x14ac:dyDescent="0.25">
      <c r="B49" s="803" t="s">
        <v>1025</v>
      </c>
      <c r="C49" s="821" t="s">
        <v>1026</v>
      </c>
      <c r="D49" s="805">
        <v>0</v>
      </c>
      <c r="E49" s="805">
        <v>0</v>
      </c>
    </row>
    <row r="50" spans="2:5" ht="28.5" x14ac:dyDescent="0.25">
      <c r="B50" s="803" t="s">
        <v>1027</v>
      </c>
      <c r="C50" s="811" t="s">
        <v>1028</v>
      </c>
      <c r="D50" s="805">
        <v>0</v>
      </c>
      <c r="E50" s="805">
        <v>0</v>
      </c>
    </row>
    <row r="51" spans="2:5" x14ac:dyDescent="0.25">
      <c r="B51" s="814" t="s">
        <v>1029</v>
      </c>
      <c r="C51" s="822" t="s">
        <v>1030</v>
      </c>
      <c r="D51" s="823">
        <v>0</v>
      </c>
      <c r="E51" s="823">
        <v>0</v>
      </c>
    </row>
    <row r="52" spans="2:5" x14ac:dyDescent="0.25">
      <c r="B52" s="800" t="s">
        <v>1031</v>
      </c>
      <c r="C52" s="801"/>
      <c r="D52" s="802"/>
      <c r="E52" s="810"/>
    </row>
    <row r="53" spans="2:5" x14ac:dyDescent="0.25">
      <c r="B53" s="803">
        <v>23</v>
      </c>
      <c r="C53" s="824" t="s">
        <v>207</v>
      </c>
      <c r="D53" s="805">
        <v>372579.21593285998</v>
      </c>
      <c r="E53" s="805">
        <v>358182.96129159001</v>
      </c>
    </row>
    <row r="54" spans="2:5" x14ac:dyDescent="0.25">
      <c r="B54" s="814">
        <v>24</v>
      </c>
      <c r="C54" s="825" t="s">
        <v>755</v>
      </c>
      <c r="D54" s="816">
        <v>5337325.3985378295</v>
      </c>
      <c r="E54" s="816">
        <v>4978999.2321773302</v>
      </c>
    </row>
    <row r="55" spans="2:5" x14ac:dyDescent="0.25">
      <c r="B55" s="800" t="s">
        <v>20</v>
      </c>
      <c r="C55" s="801"/>
      <c r="D55" s="802"/>
      <c r="E55" s="810"/>
    </row>
    <row r="56" spans="2:5" x14ac:dyDescent="0.25">
      <c r="B56" s="803">
        <v>25</v>
      </c>
      <c r="C56" s="826" t="s">
        <v>756</v>
      </c>
      <c r="D56" s="827">
        <v>6.9806352079438277E-2</v>
      </c>
      <c r="E56" s="827">
        <v>7.1938746038921475E-2</v>
      </c>
    </row>
    <row r="57" spans="2:5" ht="42.75" x14ac:dyDescent="0.25">
      <c r="B57" s="620" t="s">
        <v>1032</v>
      </c>
      <c r="C57" s="789" t="s">
        <v>1033</v>
      </c>
      <c r="D57" s="827">
        <v>6.9806352079438277E-2</v>
      </c>
      <c r="E57" s="827">
        <v>7.1938746038921475E-2</v>
      </c>
    </row>
    <row r="58" spans="2:5" ht="42.75" x14ac:dyDescent="0.25">
      <c r="B58" s="803" t="s">
        <v>1034</v>
      </c>
      <c r="C58" s="804" t="s">
        <v>1035</v>
      </c>
      <c r="D58" s="827">
        <v>6.9806352079438277E-2</v>
      </c>
      <c r="E58" s="827">
        <v>7.1938746038921475E-2</v>
      </c>
    </row>
    <row r="59" spans="2:5" ht="28.5" x14ac:dyDescent="0.25">
      <c r="B59" s="803">
        <v>26</v>
      </c>
      <c r="C59" s="789" t="s">
        <v>1036</v>
      </c>
      <c r="D59" s="805">
        <v>0.03</v>
      </c>
      <c r="E59" s="805">
        <v>0.03</v>
      </c>
    </row>
    <row r="60" spans="2:5" ht="42.75" x14ac:dyDescent="0.25">
      <c r="B60" s="803" t="s">
        <v>1037</v>
      </c>
      <c r="C60" s="789" t="s">
        <v>1038</v>
      </c>
      <c r="D60" s="805">
        <v>0</v>
      </c>
      <c r="E60" s="805">
        <v>0</v>
      </c>
    </row>
    <row r="61" spans="2:5" x14ac:dyDescent="0.25">
      <c r="B61" s="803" t="s">
        <v>1039</v>
      </c>
      <c r="C61" s="789" t="s">
        <v>1040</v>
      </c>
      <c r="D61" s="805">
        <v>0</v>
      </c>
      <c r="E61" s="805">
        <v>0</v>
      </c>
    </row>
    <row r="62" spans="2:5" ht="28.5" x14ac:dyDescent="0.25">
      <c r="B62" s="620">
        <v>27</v>
      </c>
      <c r="C62" s="789" t="s">
        <v>1041</v>
      </c>
      <c r="D62" s="828">
        <v>0</v>
      </c>
      <c r="E62" s="828">
        <v>0</v>
      </c>
    </row>
    <row r="63" spans="2:5" x14ac:dyDescent="0.25">
      <c r="B63" s="803" t="s">
        <v>1042</v>
      </c>
      <c r="C63" s="789" t="s">
        <v>768</v>
      </c>
      <c r="D63" s="828">
        <v>0.03</v>
      </c>
      <c r="E63" s="828">
        <v>0.03</v>
      </c>
    </row>
    <row r="64" spans="2:5" x14ac:dyDescent="0.25">
      <c r="B64" s="818" t="s">
        <v>1043</v>
      </c>
      <c r="C64" s="819"/>
      <c r="D64" s="820"/>
      <c r="E64" s="810"/>
    </row>
    <row r="65" spans="2:5" ht="28.5" x14ac:dyDescent="0.25">
      <c r="B65" s="806" t="s">
        <v>1044</v>
      </c>
      <c r="C65" s="807" t="s">
        <v>1045</v>
      </c>
      <c r="D65" s="829">
        <v>0</v>
      </c>
      <c r="E65" s="830">
        <v>0</v>
      </c>
    </row>
    <row r="66" spans="2:5" x14ac:dyDescent="0.25">
      <c r="B66" s="831" t="s">
        <v>1046</v>
      </c>
      <c r="C66" s="832"/>
      <c r="D66" s="832"/>
      <c r="E66" s="833"/>
    </row>
    <row r="67" spans="2:5" ht="57" x14ac:dyDescent="0.25">
      <c r="B67" s="620">
        <v>28</v>
      </c>
      <c r="C67" s="789" t="s">
        <v>1047</v>
      </c>
      <c r="D67" s="829">
        <v>0</v>
      </c>
      <c r="E67" s="829">
        <v>0</v>
      </c>
    </row>
    <row r="68" spans="2:5" ht="71.25" x14ac:dyDescent="0.25">
      <c r="B68" s="620">
        <v>29</v>
      </c>
      <c r="C68" s="789" t="s">
        <v>1048</v>
      </c>
      <c r="D68" s="834">
        <v>342612.38957767998</v>
      </c>
      <c r="E68" s="834">
        <v>142806.23975023002</v>
      </c>
    </row>
    <row r="69" spans="2:5" ht="99.75" x14ac:dyDescent="0.25">
      <c r="B69" s="620">
        <v>30</v>
      </c>
      <c r="C69" s="789" t="s">
        <v>1049</v>
      </c>
      <c r="D69" s="792">
        <v>4994713.0089601493</v>
      </c>
      <c r="E69" s="792">
        <v>4836192.9924271004</v>
      </c>
    </row>
    <row r="70" spans="2:5" ht="99.75" x14ac:dyDescent="0.25">
      <c r="B70" s="620" t="s">
        <v>1050</v>
      </c>
      <c r="C70" s="789" t="s">
        <v>1051</v>
      </c>
      <c r="D70" s="835">
        <v>4994713.0089601493</v>
      </c>
      <c r="E70" s="835">
        <v>4836192.9924271004</v>
      </c>
    </row>
    <row r="71" spans="2:5" ht="99.75" x14ac:dyDescent="0.25">
      <c r="B71" s="620">
        <v>31</v>
      </c>
      <c r="C71" s="789" t="s">
        <v>1052</v>
      </c>
      <c r="D71" s="828">
        <v>7.4594719509305171E-2</v>
      </c>
      <c r="E71" s="828">
        <v>7.4062999936615775E-2</v>
      </c>
    </row>
    <row r="72" spans="2:5" ht="99.75" x14ac:dyDescent="0.25">
      <c r="B72" s="620" t="s">
        <v>1053</v>
      </c>
      <c r="C72" s="789" t="s">
        <v>1054</v>
      </c>
      <c r="D72" s="828">
        <v>7.4594719509305171E-2</v>
      </c>
      <c r="E72" s="828">
        <v>7.4062999936615775E-2</v>
      </c>
    </row>
  </sheetData>
  <sheetProtection algorithmName="SHA-512" hashValue="EHC+YqlvfY46uDwOECmzPsyVPve1Ssqx8+3CT8EOsFJS1RqC2A3lKggZIMe2eQeBk3wvw+bdtEoQxyHfDUtPew==" saltValue="WTO8a3IzpuQrt9CxHpHQP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topLeftCell="A8" zoomScale="115" zoomScaleNormal="115" workbookViewId="0">
      <selection activeCell="C4" sqref="C4:E8"/>
    </sheetView>
  </sheetViews>
  <sheetFormatPr defaultRowHeight="15" x14ac:dyDescent="0.25"/>
  <cols>
    <col min="1" max="1" width="9.140625" style="691"/>
    <col min="2" max="2" width="11.85546875" style="490" customWidth="1"/>
    <col min="3" max="3" width="41.140625" style="836" customWidth="1"/>
    <col min="4" max="4" width="31.42578125" style="490" bestFit="1" customWidth="1"/>
    <col min="5" max="16384" width="9.140625" style="81"/>
  </cols>
  <sheetData>
    <row r="1" spans="1:4" ht="15.75" thickBot="1" x14ac:dyDescent="0.3">
      <c r="A1" s="3"/>
    </row>
    <row r="2" spans="1:4" ht="29.25" customHeight="1" thickBot="1" x14ac:dyDescent="0.3">
      <c r="B2" s="1174" t="s">
        <v>1055</v>
      </c>
      <c r="C2" s="1175"/>
      <c r="D2" s="1176"/>
    </row>
    <row r="3" spans="1:4" x14ac:dyDescent="0.25">
      <c r="B3" s="614" t="s">
        <v>1451</v>
      </c>
    </row>
    <row r="6" spans="1:4" x14ac:dyDescent="0.25">
      <c r="B6" s="837"/>
      <c r="C6" s="838"/>
      <c r="D6" s="839" t="s">
        <v>235</v>
      </c>
    </row>
    <row r="7" spans="1:4" ht="29.25" x14ac:dyDescent="0.25">
      <c r="B7" s="840"/>
      <c r="C7" s="841"/>
      <c r="D7" s="842" t="s">
        <v>968</v>
      </c>
    </row>
    <row r="8" spans="1:4" ht="57" x14ac:dyDescent="0.25">
      <c r="A8" s="691" t="s">
        <v>1253</v>
      </c>
      <c r="B8" s="843" t="s">
        <v>1056</v>
      </c>
      <c r="C8" s="844" t="s">
        <v>1057</v>
      </c>
      <c r="D8" s="845">
        <v>4480286.6146022798</v>
      </c>
    </row>
    <row r="9" spans="1:4" x14ac:dyDescent="0.25">
      <c r="A9" s="691" t="s">
        <v>1583</v>
      </c>
      <c r="B9" s="846" t="s">
        <v>1058</v>
      </c>
      <c r="C9" s="847" t="s">
        <v>1059</v>
      </c>
      <c r="D9" s="845">
        <v>0</v>
      </c>
    </row>
    <row r="10" spans="1:4" x14ac:dyDescent="0.25">
      <c r="A10" s="691" t="s">
        <v>1253</v>
      </c>
      <c r="B10" s="846" t="s">
        <v>1060</v>
      </c>
      <c r="C10" s="847" t="s">
        <v>1061</v>
      </c>
      <c r="D10" s="845">
        <v>4480286.6146022798</v>
      </c>
    </row>
    <row r="11" spans="1:4" x14ac:dyDescent="0.25">
      <c r="A11" s="691" t="s">
        <v>1584</v>
      </c>
      <c r="B11" s="846" t="s">
        <v>1062</v>
      </c>
      <c r="C11" s="847" t="s">
        <v>1063</v>
      </c>
      <c r="D11" s="845">
        <v>166886.00101437001</v>
      </c>
    </row>
    <row r="12" spans="1:4" x14ac:dyDescent="0.25">
      <c r="A12" s="691" t="s">
        <v>1585</v>
      </c>
      <c r="B12" s="846" t="s">
        <v>1064</v>
      </c>
      <c r="C12" s="847" t="s">
        <v>1065</v>
      </c>
      <c r="D12" s="845">
        <v>1572397.6362408001</v>
      </c>
    </row>
    <row r="13" spans="1:4" ht="71.25" x14ac:dyDescent="0.25">
      <c r="A13" s="691" t="s">
        <v>1586</v>
      </c>
      <c r="B13" s="846" t="s">
        <v>1066</v>
      </c>
      <c r="C13" s="847" t="s">
        <v>1067</v>
      </c>
      <c r="D13" s="845">
        <v>19841.95386741</v>
      </c>
    </row>
    <row r="14" spans="1:4" x14ac:dyDescent="0.25">
      <c r="A14" s="691" t="s">
        <v>1587</v>
      </c>
      <c r="B14" s="846" t="s">
        <v>1068</v>
      </c>
      <c r="C14" s="847" t="s">
        <v>594</v>
      </c>
      <c r="D14" s="845">
        <v>403657.40431085997</v>
      </c>
    </row>
    <row r="15" spans="1:4" x14ac:dyDescent="0.25">
      <c r="A15" s="691" t="s">
        <v>1588</v>
      </c>
      <c r="B15" s="846" t="s">
        <v>1069</v>
      </c>
      <c r="C15" s="847" t="s">
        <v>1070</v>
      </c>
      <c r="D15" s="845">
        <v>444296.30788486998</v>
      </c>
    </row>
    <row r="16" spans="1:4" x14ac:dyDescent="0.25">
      <c r="A16" s="691" t="s">
        <v>1589</v>
      </c>
      <c r="B16" s="846" t="s">
        <v>1071</v>
      </c>
      <c r="C16" s="847" t="s">
        <v>541</v>
      </c>
      <c r="D16" s="845">
        <v>170295.36983007999</v>
      </c>
    </row>
    <row r="17" spans="1:4" x14ac:dyDescent="0.25">
      <c r="A17" s="691" t="s">
        <v>1590</v>
      </c>
      <c r="B17" s="846" t="s">
        <v>1072</v>
      </c>
      <c r="C17" s="848" t="s">
        <v>1073</v>
      </c>
      <c r="D17" s="845">
        <v>1579098.2862233899</v>
      </c>
    </row>
    <row r="18" spans="1:4" x14ac:dyDescent="0.25">
      <c r="A18" s="691" t="s">
        <v>1591</v>
      </c>
      <c r="B18" s="846" t="s">
        <v>1074</v>
      </c>
      <c r="C18" s="847" t="s">
        <v>376</v>
      </c>
      <c r="D18" s="845">
        <v>18667.699667370001</v>
      </c>
    </row>
    <row r="19" spans="1:4" ht="42.75" x14ac:dyDescent="0.25">
      <c r="A19" s="691" t="s">
        <v>1592</v>
      </c>
      <c r="B19" s="846" t="s">
        <v>1075</v>
      </c>
      <c r="C19" s="847" t="s">
        <v>1076</v>
      </c>
      <c r="D19" s="845">
        <v>105145.95556313</v>
      </c>
    </row>
  </sheetData>
  <sheetProtection algorithmName="SHA-512" hashValue="uIBMK5dh6TrCt6XwxoP9gqDx21pm3PsYB1pNRcEOpu3cmlK10g90+Gkx8uxg66qWYuHuYWEW+msGJDtdXWpzIA==" saltValue="TjqR353zDieyahIvrK16tA=="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topLeftCell="A32" workbookViewId="0">
      <selection activeCell="C4" sqref="C4:G8"/>
    </sheetView>
  </sheetViews>
  <sheetFormatPr defaultRowHeight="15" x14ac:dyDescent="0.25"/>
  <cols>
    <col min="1" max="2" width="9.140625" style="81"/>
    <col min="3" max="3" width="47.7109375" style="81" customWidth="1"/>
    <col min="4" max="11" width="12.28515625" style="81" customWidth="1"/>
    <col min="12" max="16384" width="9.140625" style="81"/>
  </cols>
  <sheetData>
    <row r="1" spans="1:11" ht="15.75" thickBot="1" x14ac:dyDescent="0.3">
      <c r="A1" s="3"/>
    </row>
    <row r="2" spans="1:11" ht="18.75" thickBot="1" x14ac:dyDescent="0.3">
      <c r="B2" s="1104" t="s">
        <v>780</v>
      </c>
      <c r="C2" s="1105"/>
      <c r="D2" s="1105"/>
      <c r="E2" s="1105"/>
      <c r="F2" s="1105"/>
      <c r="G2" s="1105"/>
      <c r="H2" s="1106"/>
      <c r="I2" s="638"/>
      <c r="J2" s="638"/>
      <c r="K2" s="638"/>
    </row>
    <row r="3" spans="1:11" x14ac:dyDescent="0.25">
      <c r="B3" s="614" t="s">
        <v>1453</v>
      </c>
      <c r="C3" s="638"/>
      <c r="D3" s="638"/>
      <c r="E3" s="638"/>
      <c r="F3" s="638"/>
      <c r="G3" s="640"/>
      <c r="H3" s="641"/>
      <c r="I3" s="641"/>
      <c r="J3" s="641"/>
      <c r="K3" s="641"/>
    </row>
    <row r="4" spans="1:11" x14ac:dyDescent="0.25">
      <c r="B4" s="642" t="s">
        <v>781</v>
      </c>
      <c r="C4" s="643"/>
      <c r="D4" s="490"/>
      <c r="E4" s="490"/>
      <c r="F4" s="490"/>
      <c r="G4" s="640"/>
      <c r="H4" s="641"/>
      <c r="I4" s="641"/>
      <c r="J4" s="641"/>
      <c r="K4" s="641"/>
    </row>
    <row r="5" spans="1:11" ht="15.75" thickBot="1" x14ac:dyDescent="0.3">
      <c r="B5" s="490"/>
      <c r="C5" s="644"/>
      <c r="D5" s="490"/>
      <c r="E5" s="490"/>
      <c r="F5" s="490"/>
      <c r="G5" s="490"/>
      <c r="H5" s="490"/>
      <c r="I5" s="490"/>
      <c r="J5" s="490"/>
      <c r="K5" s="490"/>
    </row>
    <row r="6" spans="1:11" ht="15.75" thickBot="1" x14ac:dyDescent="0.3">
      <c r="B6" s="639" t="s">
        <v>112</v>
      </c>
      <c r="C6" s="490"/>
      <c r="D6" s="645" t="s">
        <v>235</v>
      </c>
      <c r="E6" s="645" t="s">
        <v>236</v>
      </c>
      <c r="F6" s="645" t="s">
        <v>237</v>
      </c>
      <c r="G6" s="645" t="s">
        <v>238</v>
      </c>
      <c r="H6" s="645" t="s">
        <v>239</v>
      </c>
      <c r="I6" s="645" t="s">
        <v>240</v>
      </c>
      <c r="J6" s="645" t="s">
        <v>241</v>
      </c>
      <c r="K6" s="645" t="s">
        <v>242</v>
      </c>
    </row>
    <row r="7" spans="1:11" ht="15.75" thickBot="1" x14ac:dyDescent="0.3">
      <c r="B7" s="490"/>
      <c r="C7" s="490"/>
      <c r="D7" s="1185" t="s">
        <v>782</v>
      </c>
      <c r="E7" s="1185"/>
      <c r="F7" s="1185"/>
      <c r="G7" s="1185"/>
      <c r="H7" s="1185" t="s">
        <v>783</v>
      </c>
      <c r="I7" s="1185"/>
      <c r="J7" s="1185"/>
      <c r="K7" s="1185"/>
    </row>
    <row r="8" spans="1:11" ht="15.75" thickBot="1" x14ac:dyDescent="0.3">
      <c r="B8" s="646" t="s">
        <v>784</v>
      </c>
      <c r="C8" s="647" t="s">
        <v>785</v>
      </c>
      <c r="D8" s="648">
        <f>Index!$C$2</f>
        <v>45291</v>
      </c>
      <c r="E8" s="649">
        <f>EOMONTH(D8,-3)</f>
        <v>45199</v>
      </c>
      <c r="F8" s="649">
        <f t="shared" ref="F8:G8" si="0">EOMONTH(E8,-3)</f>
        <v>45107</v>
      </c>
      <c r="G8" s="649">
        <f t="shared" si="0"/>
        <v>45016</v>
      </c>
      <c r="H8" s="648">
        <f>Index!$C$2</f>
        <v>45291</v>
      </c>
      <c r="I8" s="649">
        <f>EOMONTH(H8,-3)</f>
        <v>45199</v>
      </c>
      <c r="J8" s="649">
        <f t="shared" ref="J8:K8" si="1">EOMONTH(I8,-3)</f>
        <v>45107</v>
      </c>
      <c r="K8" s="649">
        <f t="shared" si="1"/>
        <v>45016</v>
      </c>
    </row>
    <row r="9" spans="1:11" ht="15.75" thickBot="1" x14ac:dyDescent="0.3">
      <c r="B9" s="646" t="s">
        <v>786</v>
      </c>
      <c r="C9" s="647" t="s">
        <v>787</v>
      </c>
      <c r="D9" s="650"/>
      <c r="E9" s="651"/>
      <c r="F9" s="651"/>
      <c r="G9" s="651"/>
      <c r="H9" s="651"/>
      <c r="I9" s="651"/>
      <c r="J9" s="651"/>
      <c r="K9" s="651"/>
    </row>
    <row r="10" spans="1:11" ht="15.75" thickBot="1" x14ac:dyDescent="0.3">
      <c r="B10" s="1186" t="s">
        <v>788</v>
      </c>
      <c r="C10" s="1187"/>
      <c r="D10" s="1188"/>
      <c r="E10" s="1188"/>
      <c r="F10" s="1188"/>
      <c r="G10" s="1188"/>
      <c r="H10" s="1188"/>
      <c r="I10" s="1188"/>
      <c r="J10" s="1188"/>
      <c r="K10" s="1189"/>
    </row>
    <row r="11" spans="1:11" ht="29.25" thickBot="1" x14ac:dyDescent="0.3">
      <c r="B11" s="652">
        <v>1</v>
      </c>
      <c r="C11" s="653" t="s">
        <v>789</v>
      </c>
      <c r="D11" s="1190"/>
      <c r="E11" s="1191"/>
      <c r="F11" s="1191"/>
      <c r="G11" s="1192"/>
      <c r="H11" s="628">
        <v>1696291.5530760998</v>
      </c>
      <c r="I11" s="628">
        <v>1361300.2528895866</v>
      </c>
      <c r="J11" s="628">
        <v>1307853.9693906468</v>
      </c>
      <c r="K11" s="628">
        <v>1418958.5171722532</v>
      </c>
    </row>
    <row r="12" spans="1:11" ht="15.75" thickBot="1" x14ac:dyDescent="0.3">
      <c r="B12" s="1193" t="s">
        <v>790</v>
      </c>
      <c r="C12" s="1194"/>
      <c r="D12" s="654"/>
      <c r="E12" s="654"/>
      <c r="F12" s="654"/>
      <c r="G12" s="654"/>
      <c r="H12" s="654"/>
      <c r="I12" s="654"/>
      <c r="J12" s="654"/>
      <c r="K12" s="654"/>
    </row>
    <row r="13" spans="1:11" ht="15.75" thickBot="1" x14ac:dyDescent="0.3">
      <c r="B13" s="652">
        <v>2</v>
      </c>
      <c r="C13" s="653" t="s">
        <v>791</v>
      </c>
      <c r="D13" s="655">
        <v>943210.43984244659</v>
      </c>
      <c r="E13" s="655">
        <v>937310.57463003322</v>
      </c>
      <c r="F13" s="655">
        <v>928830.13155872677</v>
      </c>
      <c r="G13" s="655">
        <v>969612.26233646343</v>
      </c>
      <c r="H13" s="655">
        <v>69670.824644313339</v>
      </c>
      <c r="I13" s="655">
        <v>68819.04939285334</v>
      </c>
      <c r="J13" s="655">
        <v>68456.839356266661</v>
      </c>
      <c r="K13" s="655">
        <v>72271.484844593346</v>
      </c>
    </row>
    <row r="14" spans="1:11" ht="15.75" thickBot="1" x14ac:dyDescent="0.3">
      <c r="B14" s="652">
        <v>3</v>
      </c>
      <c r="C14" s="656" t="s">
        <v>792</v>
      </c>
      <c r="D14" s="655">
        <v>562475.89249602007</v>
      </c>
      <c r="E14" s="655">
        <v>558369.16598942329</v>
      </c>
      <c r="F14" s="655">
        <v>561794.01468360005</v>
      </c>
      <c r="G14" s="655">
        <v>583135.05396464001</v>
      </c>
      <c r="H14" s="655">
        <v>28123.794624799997</v>
      </c>
      <c r="I14" s="655">
        <v>27918.458299469999</v>
      </c>
      <c r="J14" s="655">
        <v>28089.700734180002</v>
      </c>
      <c r="K14" s="655">
        <v>29156.752698230001</v>
      </c>
    </row>
    <row r="15" spans="1:11" ht="15.75" thickBot="1" x14ac:dyDescent="0.3">
      <c r="B15" s="652">
        <v>4</v>
      </c>
      <c r="C15" s="656" t="s">
        <v>793</v>
      </c>
      <c r="D15" s="655">
        <v>347643.40090775001</v>
      </c>
      <c r="E15" s="655">
        <v>343963.0973445733</v>
      </c>
      <c r="F15" s="655">
        <v>336065.0665510167</v>
      </c>
      <c r="G15" s="655">
        <v>357345.69047604664</v>
      </c>
      <c r="H15" s="655">
        <v>41547.030019513339</v>
      </c>
      <c r="I15" s="655">
        <v>40900.591093383329</v>
      </c>
      <c r="J15" s="655">
        <v>40367.13862208667</v>
      </c>
      <c r="K15" s="655">
        <v>43114.732146363334</v>
      </c>
    </row>
    <row r="16" spans="1:11" ht="15.75" thickBot="1" x14ac:dyDescent="0.3">
      <c r="B16" s="652">
        <v>5</v>
      </c>
      <c r="C16" s="653" t="s">
        <v>794</v>
      </c>
      <c r="D16" s="655">
        <v>2106668.0456427368</v>
      </c>
      <c r="E16" s="655">
        <v>1897811.7123915667</v>
      </c>
      <c r="F16" s="655">
        <v>1956657.51720428</v>
      </c>
      <c r="G16" s="655">
        <v>2105148.1781715099</v>
      </c>
      <c r="H16" s="655">
        <v>1050944.57286185</v>
      </c>
      <c r="I16" s="655">
        <v>929643.6750927734</v>
      </c>
      <c r="J16" s="655">
        <v>980137.76894015679</v>
      </c>
      <c r="K16" s="655">
        <v>1094303.7156887699</v>
      </c>
    </row>
    <row r="17" spans="2:11" ht="29.25" thickBot="1" x14ac:dyDescent="0.3">
      <c r="B17" s="652">
        <v>6</v>
      </c>
      <c r="C17" s="657" t="s">
        <v>795</v>
      </c>
      <c r="D17" s="655">
        <v>61684.422360769997</v>
      </c>
      <c r="E17" s="655">
        <v>47530.896625116671</v>
      </c>
      <c r="F17" s="655">
        <v>59537.226889946665</v>
      </c>
      <c r="G17" s="655">
        <v>56959.436515710004</v>
      </c>
      <c r="H17" s="655">
        <v>15421.105590193334</v>
      </c>
      <c r="I17" s="655">
        <v>11882.724156279999</v>
      </c>
      <c r="J17" s="655">
        <v>14884.306722490001</v>
      </c>
      <c r="K17" s="655">
        <v>14239.85912893</v>
      </c>
    </row>
    <row r="18" spans="2:11" ht="15.75" thickBot="1" x14ac:dyDescent="0.3">
      <c r="B18" s="658">
        <v>7</v>
      </c>
      <c r="C18" s="659" t="s">
        <v>796</v>
      </c>
      <c r="D18" s="655">
        <v>2043346.2925503235</v>
      </c>
      <c r="E18" s="655">
        <v>1849430.7297024701</v>
      </c>
      <c r="F18" s="655">
        <v>1896393.3891465731</v>
      </c>
      <c r="G18" s="655">
        <v>2047518.8665724632</v>
      </c>
      <c r="H18" s="655">
        <v>1033886.1365400134</v>
      </c>
      <c r="I18" s="655">
        <v>916910.86487251334</v>
      </c>
      <c r="J18" s="655">
        <v>964526.56104990654</v>
      </c>
      <c r="K18" s="655">
        <v>1079393.9814765034</v>
      </c>
    </row>
    <row r="19" spans="2:11" ht="15.75" thickBot="1" x14ac:dyDescent="0.3">
      <c r="B19" s="660">
        <v>8</v>
      </c>
      <c r="C19" s="659" t="s">
        <v>797</v>
      </c>
      <c r="D19" s="655">
        <v>1637.3307316433334</v>
      </c>
      <c r="E19" s="655">
        <v>850.08606398000006</v>
      </c>
      <c r="F19" s="655">
        <v>726.90116775999991</v>
      </c>
      <c r="G19" s="655">
        <v>669.87508333666665</v>
      </c>
      <c r="H19" s="655">
        <v>1637.3307316433334</v>
      </c>
      <c r="I19" s="655">
        <v>850.08606398000006</v>
      </c>
      <c r="J19" s="655">
        <v>726.90116775999991</v>
      </c>
      <c r="K19" s="655">
        <v>669.87508333666665</v>
      </c>
    </row>
    <row r="20" spans="2:11" ht="15.75" thickBot="1" x14ac:dyDescent="0.3">
      <c r="B20" s="660">
        <v>9</v>
      </c>
      <c r="C20" s="659" t="s">
        <v>798</v>
      </c>
      <c r="D20" s="661"/>
      <c r="E20" s="661"/>
      <c r="F20" s="661"/>
      <c r="G20" s="661"/>
      <c r="H20" s="662">
        <v>0</v>
      </c>
      <c r="I20" s="662">
        <v>0</v>
      </c>
      <c r="J20" s="662">
        <v>0</v>
      </c>
      <c r="K20" s="662">
        <v>0</v>
      </c>
    </row>
    <row r="21" spans="2:11" ht="15.75" thickBot="1" x14ac:dyDescent="0.3">
      <c r="B21" s="652">
        <v>10</v>
      </c>
      <c r="C21" s="653" t="s">
        <v>799</v>
      </c>
      <c r="D21" s="655">
        <v>998531.05176123988</v>
      </c>
      <c r="E21" s="655">
        <v>1020583.4451640798</v>
      </c>
      <c r="F21" s="655">
        <v>938565.96503673343</v>
      </c>
      <c r="G21" s="655">
        <v>933316.1235947099</v>
      </c>
      <c r="H21" s="655">
        <v>424691.68214810337</v>
      </c>
      <c r="I21" s="655">
        <v>426077.90931995999</v>
      </c>
      <c r="J21" s="655">
        <v>326628.04717377666</v>
      </c>
      <c r="K21" s="655">
        <v>328519.33335608995</v>
      </c>
    </row>
    <row r="22" spans="2:11" ht="29.25" thickBot="1" x14ac:dyDescent="0.3">
      <c r="B22" s="652">
        <v>11</v>
      </c>
      <c r="C22" s="656" t="s">
        <v>800</v>
      </c>
      <c r="D22" s="655">
        <v>315988.71086435328</v>
      </c>
      <c r="E22" s="655">
        <v>320739.88683051994</v>
      </c>
      <c r="F22" s="655">
        <v>233946.17191044998</v>
      </c>
      <c r="G22" s="655">
        <v>242413.61626133334</v>
      </c>
      <c r="H22" s="655">
        <v>315988.71086435328</v>
      </c>
      <c r="I22" s="655">
        <v>320739.88683051994</v>
      </c>
      <c r="J22" s="655">
        <v>233946.17191044998</v>
      </c>
      <c r="K22" s="655">
        <v>242413.61626133334</v>
      </c>
    </row>
    <row r="23" spans="2:11" ht="29.25" thickBot="1" x14ac:dyDescent="0.3">
      <c r="B23" s="652">
        <v>12</v>
      </c>
      <c r="C23" s="656" t="s">
        <v>801</v>
      </c>
      <c r="D23" s="663">
        <v>0</v>
      </c>
      <c r="E23" s="663">
        <v>0</v>
      </c>
      <c r="F23" s="663">
        <v>0</v>
      </c>
      <c r="G23" s="663">
        <v>0</v>
      </c>
      <c r="H23" s="663">
        <v>0</v>
      </c>
      <c r="I23" s="655">
        <v>0</v>
      </c>
      <c r="J23" s="663">
        <v>0</v>
      </c>
      <c r="K23" s="663">
        <v>0</v>
      </c>
    </row>
    <row r="24" spans="2:11" ht="15.75" thickBot="1" x14ac:dyDescent="0.3">
      <c r="B24" s="652">
        <v>13</v>
      </c>
      <c r="C24" s="656" t="s">
        <v>802</v>
      </c>
      <c r="D24" s="655">
        <v>682542.34089688677</v>
      </c>
      <c r="E24" s="655">
        <v>699843.55833355989</v>
      </c>
      <c r="F24" s="655">
        <v>704619.79312628333</v>
      </c>
      <c r="G24" s="655">
        <v>690902.50733337679</v>
      </c>
      <c r="H24" s="655">
        <v>108702.97128375</v>
      </c>
      <c r="I24" s="655">
        <v>105338.02248944</v>
      </c>
      <c r="J24" s="655">
        <v>92681.875263326656</v>
      </c>
      <c r="K24" s="655">
        <v>86105.717094756663</v>
      </c>
    </row>
    <row r="25" spans="2:11" ht="15.75" thickBot="1" x14ac:dyDescent="0.3">
      <c r="B25" s="652">
        <v>14</v>
      </c>
      <c r="C25" s="653" t="s">
        <v>803</v>
      </c>
      <c r="D25" s="655">
        <v>34815.20182261333</v>
      </c>
      <c r="E25" s="655">
        <v>53727.379996356656</v>
      </c>
      <c r="F25" s="655">
        <v>42969.130731326659</v>
      </c>
      <c r="G25" s="655">
        <v>70153.831813546669</v>
      </c>
      <c r="H25" s="655">
        <v>34815.20182261333</v>
      </c>
      <c r="I25" s="655">
        <v>53727.379996356656</v>
      </c>
      <c r="J25" s="655">
        <v>42969.130731326659</v>
      </c>
      <c r="K25" s="655">
        <v>70153.831813546669</v>
      </c>
    </row>
    <row r="26" spans="2:11" ht="15.75" thickBot="1" x14ac:dyDescent="0.3">
      <c r="B26" s="652">
        <v>15</v>
      </c>
      <c r="C26" s="653" t="s">
        <v>804</v>
      </c>
      <c r="D26" s="655">
        <v>918143.24322231673</v>
      </c>
      <c r="E26" s="655">
        <v>937688.17927957326</v>
      </c>
      <c r="F26" s="655">
        <v>954659.46151515003</v>
      </c>
      <c r="G26" s="655">
        <v>930885.88414472656</v>
      </c>
      <c r="H26" s="655">
        <v>26193.496323726664</v>
      </c>
      <c r="I26" s="655">
        <v>15983.943501740001</v>
      </c>
      <c r="J26" s="655">
        <v>16754.064607493336</v>
      </c>
      <c r="K26" s="655">
        <v>15548.413055783332</v>
      </c>
    </row>
    <row r="27" spans="2:11" ht="15.75" thickBot="1" x14ac:dyDescent="0.3">
      <c r="B27" s="664">
        <v>16</v>
      </c>
      <c r="C27" s="665" t="s">
        <v>805</v>
      </c>
      <c r="D27" s="666"/>
      <c r="E27" s="666"/>
      <c r="F27" s="666"/>
      <c r="G27" s="666"/>
      <c r="H27" s="655">
        <v>1606315.7778006068</v>
      </c>
      <c r="I27" s="655">
        <v>1494251.9573036835</v>
      </c>
      <c r="J27" s="655">
        <v>1434945.85080902</v>
      </c>
      <c r="K27" s="655">
        <v>1580796.7787587831</v>
      </c>
    </row>
    <row r="28" spans="2:11" ht="15.75" thickBot="1" x14ac:dyDescent="0.3">
      <c r="B28" s="667" t="s">
        <v>806</v>
      </c>
      <c r="C28" s="654"/>
      <c r="D28" s="654"/>
      <c r="E28" s="654"/>
      <c r="F28" s="654"/>
      <c r="G28" s="654"/>
      <c r="H28" s="654"/>
      <c r="I28" s="654"/>
      <c r="J28" s="654"/>
      <c r="K28" s="654"/>
    </row>
    <row r="29" spans="2:11" ht="15.75" thickBot="1" x14ac:dyDescent="0.3">
      <c r="B29" s="652">
        <v>17</v>
      </c>
      <c r="C29" s="668" t="s">
        <v>807</v>
      </c>
      <c r="D29" s="628">
        <v>302898.84311313333</v>
      </c>
      <c r="E29" s="628">
        <v>189925.64320036999</v>
      </c>
      <c r="F29" s="628">
        <v>135682.39108035332</v>
      </c>
      <c r="G29" s="628">
        <v>165238.37543715999</v>
      </c>
      <c r="H29" s="669">
        <v>0</v>
      </c>
      <c r="I29" s="669">
        <v>0</v>
      </c>
      <c r="J29" s="669">
        <v>0</v>
      </c>
      <c r="K29" s="669">
        <v>0</v>
      </c>
    </row>
    <row r="30" spans="2:11" ht="29.25" thickBot="1" x14ac:dyDescent="0.3">
      <c r="B30" s="652">
        <v>18</v>
      </c>
      <c r="C30" s="668" t="s">
        <v>808</v>
      </c>
      <c r="D30" s="628">
        <v>300803.36254124</v>
      </c>
      <c r="E30" s="628">
        <v>337297.53495428996</v>
      </c>
      <c r="F30" s="628">
        <v>353371.09221958666</v>
      </c>
      <c r="G30" s="628">
        <v>382613.37261047674</v>
      </c>
      <c r="H30" s="628">
        <v>286727.03096578998</v>
      </c>
      <c r="I30" s="628">
        <v>325151.49965223664</v>
      </c>
      <c r="J30" s="628">
        <v>338542.51686630666</v>
      </c>
      <c r="K30" s="628">
        <v>370642.44364653662</v>
      </c>
    </row>
    <row r="31" spans="2:11" ht="15.75" thickBot="1" x14ac:dyDescent="0.3">
      <c r="B31" s="652">
        <v>19</v>
      </c>
      <c r="C31" s="668" t="s">
        <v>809</v>
      </c>
      <c r="D31" s="628">
        <v>372126.58238116</v>
      </c>
      <c r="E31" s="628">
        <v>377795.81118925335</v>
      </c>
      <c r="F31" s="628">
        <v>256602.24947382667</v>
      </c>
      <c r="G31" s="628">
        <v>258299.83169541333</v>
      </c>
      <c r="H31" s="628">
        <v>258957.33670251668</v>
      </c>
      <c r="I31" s="628">
        <v>261824.17589170331</v>
      </c>
      <c r="J31" s="628">
        <v>166511.54032732002</v>
      </c>
      <c r="K31" s="628">
        <v>173719.02815860999</v>
      </c>
    </row>
    <row r="32" spans="2:11" ht="45" customHeight="1" x14ac:dyDescent="0.25">
      <c r="B32" s="1195" t="s">
        <v>810</v>
      </c>
      <c r="C32" s="1197" t="s">
        <v>811</v>
      </c>
      <c r="D32" s="1183"/>
      <c r="E32" s="1183"/>
      <c r="F32" s="1183"/>
      <c r="G32" s="1183"/>
      <c r="H32" s="1199">
        <v>0</v>
      </c>
      <c r="I32" s="1199">
        <v>0</v>
      </c>
      <c r="J32" s="1199">
        <v>0</v>
      </c>
      <c r="K32" s="1199">
        <v>0</v>
      </c>
    </row>
    <row r="33" spans="2:11" ht="24.75" customHeight="1" thickBot="1" x14ac:dyDescent="0.3">
      <c r="B33" s="1196"/>
      <c r="C33" s="1198"/>
      <c r="D33" s="1184"/>
      <c r="E33" s="1184"/>
      <c r="F33" s="1184"/>
      <c r="G33" s="1184"/>
      <c r="H33" s="1198"/>
      <c r="I33" s="1198"/>
      <c r="J33" s="1198"/>
      <c r="K33" s="1198"/>
    </row>
    <row r="34" spans="2:11" x14ac:dyDescent="0.25">
      <c r="B34" s="1195" t="s">
        <v>812</v>
      </c>
      <c r="C34" s="1197" t="s">
        <v>813</v>
      </c>
      <c r="D34" s="1183"/>
      <c r="E34" s="1183"/>
      <c r="F34" s="1183"/>
      <c r="G34" s="1183"/>
      <c r="H34" s="1199">
        <v>0</v>
      </c>
      <c r="I34" s="1199">
        <v>0</v>
      </c>
      <c r="J34" s="1199">
        <v>0</v>
      </c>
      <c r="K34" s="1199">
        <v>0</v>
      </c>
    </row>
    <row r="35" spans="2:11" ht="15.75" thickBot="1" x14ac:dyDescent="0.3">
      <c r="B35" s="1196"/>
      <c r="C35" s="1198"/>
      <c r="D35" s="1184"/>
      <c r="E35" s="1184"/>
      <c r="F35" s="1184"/>
      <c r="G35" s="1184"/>
      <c r="H35" s="1198"/>
      <c r="I35" s="1198"/>
      <c r="J35" s="1198"/>
      <c r="K35" s="1198"/>
    </row>
    <row r="36" spans="2:11" ht="15.75" thickBot="1" x14ac:dyDescent="0.3">
      <c r="B36" s="670">
        <v>20</v>
      </c>
      <c r="C36" s="653" t="s">
        <v>814</v>
      </c>
      <c r="D36" s="655">
        <v>975828.78803553339</v>
      </c>
      <c r="E36" s="655">
        <v>905018.98934391339</v>
      </c>
      <c r="F36" s="655">
        <v>745655.73277376662</v>
      </c>
      <c r="G36" s="655">
        <v>806151.57974304992</v>
      </c>
      <c r="H36" s="655">
        <v>545684.36766830669</v>
      </c>
      <c r="I36" s="655">
        <v>586975.67554394004</v>
      </c>
      <c r="J36" s="655">
        <v>505054.05719362665</v>
      </c>
      <c r="K36" s="655">
        <v>544361.47180514666</v>
      </c>
    </row>
    <row r="37" spans="2:11" ht="15.75" thickBot="1" x14ac:dyDescent="0.3">
      <c r="B37" s="1195" t="s">
        <v>139</v>
      </c>
      <c r="C37" s="1200" t="s">
        <v>815</v>
      </c>
      <c r="D37" s="1202">
        <v>0</v>
      </c>
      <c r="E37" s="1202">
        <v>0</v>
      </c>
      <c r="F37" s="1202">
        <v>0</v>
      </c>
      <c r="G37" s="1202">
        <v>0</v>
      </c>
      <c r="H37" s="1202">
        <v>0</v>
      </c>
      <c r="I37" s="1202">
        <v>0</v>
      </c>
      <c r="J37" s="1202">
        <v>0</v>
      </c>
      <c r="K37" s="1202">
        <v>0</v>
      </c>
    </row>
    <row r="38" spans="2:11" ht="15.75" thickBot="1" x14ac:dyDescent="0.3">
      <c r="B38" s="1196"/>
      <c r="C38" s="1201"/>
      <c r="D38" s="1203"/>
      <c r="E38" s="1203"/>
      <c r="F38" s="1203"/>
      <c r="G38" s="1203"/>
      <c r="H38" s="1203"/>
      <c r="I38" s="1203"/>
      <c r="J38" s="1203"/>
      <c r="K38" s="1203"/>
    </row>
    <row r="39" spans="2:11" ht="15.75" thickBot="1" x14ac:dyDescent="0.3">
      <c r="B39" s="1195" t="s">
        <v>141</v>
      </c>
      <c r="C39" s="1200" t="s">
        <v>816</v>
      </c>
      <c r="D39" s="1202">
        <v>0</v>
      </c>
      <c r="E39" s="1202">
        <v>0</v>
      </c>
      <c r="F39" s="1202">
        <v>0</v>
      </c>
      <c r="G39" s="1202">
        <v>0</v>
      </c>
      <c r="H39" s="1202">
        <v>0</v>
      </c>
      <c r="I39" s="1202">
        <v>0</v>
      </c>
      <c r="J39" s="1202">
        <v>0</v>
      </c>
      <c r="K39" s="1202">
        <v>0</v>
      </c>
    </row>
    <row r="40" spans="2:11" ht="15.75" thickBot="1" x14ac:dyDescent="0.3">
      <c r="B40" s="1196"/>
      <c r="C40" s="1201"/>
      <c r="D40" s="1203"/>
      <c r="E40" s="1203"/>
      <c r="F40" s="1203"/>
      <c r="G40" s="1203"/>
      <c r="H40" s="1203"/>
      <c r="I40" s="1203"/>
      <c r="J40" s="1203"/>
      <c r="K40" s="1203"/>
    </row>
    <row r="41" spans="2:11" ht="15.75" thickBot="1" x14ac:dyDescent="0.3">
      <c r="B41" s="1195" t="s">
        <v>143</v>
      </c>
      <c r="C41" s="1200" t="s">
        <v>817</v>
      </c>
      <c r="D41" s="1206">
        <v>975828.78803553339</v>
      </c>
      <c r="E41" s="1206">
        <v>905018.98934391339</v>
      </c>
      <c r="F41" s="1206">
        <v>745655.73277376662</v>
      </c>
      <c r="G41" s="1206">
        <v>806151.57974304992</v>
      </c>
      <c r="H41" s="1206">
        <v>545684.36766830669</v>
      </c>
      <c r="I41" s="1206">
        <v>586975.67554394004</v>
      </c>
      <c r="J41" s="1206">
        <v>505054.05719362665</v>
      </c>
      <c r="K41" s="1206">
        <v>544361.47180514666</v>
      </c>
    </row>
    <row r="42" spans="2:11" ht="15.75" thickBot="1" x14ac:dyDescent="0.3">
      <c r="B42" s="1204"/>
      <c r="C42" s="1205"/>
      <c r="D42" s="1206"/>
      <c r="E42" s="1206"/>
      <c r="F42" s="1206"/>
      <c r="G42" s="1206"/>
      <c r="H42" s="1206"/>
      <c r="I42" s="1206"/>
      <c r="J42" s="1206"/>
      <c r="K42" s="1206"/>
    </row>
    <row r="43" spans="2:11" ht="15.75" thickBot="1" x14ac:dyDescent="0.3">
      <c r="B43" s="671" t="s">
        <v>818</v>
      </c>
      <c r="C43" s="672"/>
      <c r="D43" s="673"/>
      <c r="E43" s="673"/>
      <c r="F43" s="673"/>
      <c r="G43" s="673"/>
      <c r="H43" s="673"/>
      <c r="I43" s="673"/>
      <c r="J43" s="673"/>
      <c r="K43" s="673"/>
    </row>
    <row r="44" spans="2:11" ht="15.75" thickBot="1" x14ac:dyDescent="0.3">
      <c r="B44" s="674">
        <v>21</v>
      </c>
      <c r="C44" s="675" t="s">
        <v>819</v>
      </c>
      <c r="D44" s="676"/>
      <c r="E44" s="677"/>
      <c r="F44" s="677"/>
      <c r="G44" s="678"/>
      <c r="H44" s="655">
        <v>1696291.5530760998</v>
      </c>
      <c r="I44" s="655">
        <v>1361300.2528895866</v>
      </c>
      <c r="J44" s="655">
        <v>1307853.9693906468</v>
      </c>
      <c r="K44" s="655">
        <v>1418958.5171722532</v>
      </c>
    </row>
    <row r="45" spans="2:11" ht="15.75" thickBot="1" x14ac:dyDescent="0.3">
      <c r="B45" s="679">
        <v>22</v>
      </c>
      <c r="C45" s="680" t="s">
        <v>820</v>
      </c>
      <c r="D45" s="681"/>
      <c r="E45" s="682"/>
      <c r="F45" s="682"/>
      <c r="G45" s="683"/>
      <c r="H45" s="655">
        <v>1060631.4101322999</v>
      </c>
      <c r="I45" s="655">
        <v>907276.28175974335</v>
      </c>
      <c r="J45" s="655">
        <v>929891.79361539322</v>
      </c>
      <c r="K45" s="655">
        <v>1036435.3069536367</v>
      </c>
    </row>
    <row r="46" spans="2:11" ht="15.75" thickBot="1" x14ac:dyDescent="0.3">
      <c r="B46" s="684">
        <v>23</v>
      </c>
      <c r="C46" s="91" t="s">
        <v>821</v>
      </c>
      <c r="D46" s="685"/>
      <c r="E46" s="686"/>
      <c r="F46" s="686"/>
      <c r="G46" s="687"/>
      <c r="H46" s="1090">
        <v>1.5992991438185651</v>
      </c>
      <c r="I46" s="1090">
        <v>1.5003993904826967</v>
      </c>
      <c r="J46" s="1090">
        <v>1.4064446115284914</v>
      </c>
      <c r="K46" s="1090">
        <v>1.3690834556590874</v>
      </c>
    </row>
  </sheetData>
  <sheetProtection algorithmName="SHA-512" hashValue="DF1xO75zgdCbyOUDde8ybnAUVogk8MKYOHS/ZiLd7LPpGEyvov8LZz4m9Bl6dmsH3LhVNC3lBH56Emv20RG5QA==" saltValue="Qnfcfwroo9rBrGucQ1Zbsw=="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paperSize="9" scale="5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topLeftCell="A42" zoomScaleNormal="100" workbookViewId="0">
      <selection activeCell="M56" sqref="B1:M56"/>
    </sheetView>
  </sheetViews>
  <sheetFormatPr defaultRowHeight="15" x14ac:dyDescent="0.25"/>
  <cols>
    <col min="1" max="1" width="9.140625" style="81"/>
    <col min="2" max="4" width="12.28515625" style="490" customWidth="1"/>
    <col min="5" max="5" width="34.85546875" style="490" customWidth="1"/>
    <col min="6" max="7" width="9.42578125" style="490" customWidth="1"/>
    <col min="8" max="8" width="5.5703125" style="490" bestFit="1" customWidth="1"/>
    <col min="9" max="9" width="14.28515625" style="490" customWidth="1"/>
    <col min="10" max="10" width="5.5703125" style="490" bestFit="1" customWidth="1"/>
    <col min="11" max="11" width="16.140625" style="490" customWidth="1"/>
    <col min="12" max="12" width="18.42578125" style="490" customWidth="1"/>
    <col min="13" max="13" width="14.7109375" style="490" bestFit="1" customWidth="1"/>
    <col min="14" max="16384" width="9.140625" style="81"/>
  </cols>
  <sheetData>
    <row r="1" spans="1:13" ht="15.75" thickBot="1" x14ac:dyDescent="0.3">
      <c r="A1" s="3"/>
    </row>
    <row r="2" spans="1:13" ht="18.75" customHeight="1" thickBot="1" x14ac:dyDescent="0.3">
      <c r="B2" s="1104" t="s">
        <v>822</v>
      </c>
      <c r="C2" s="1105"/>
      <c r="D2" s="1105"/>
      <c r="E2" s="1105"/>
      <c r="F2" s="1105"/>
      <c r="G2" s="1105"/>
      <c r="H2" s="1106"/>
      <c r="I2" s="638"/>
      <c r="J2" s="638"/>
      <c r="K2" s="638"/>
      <c r="L2" s="638"/>
      <c r="M2" s="638"/>
    </row>
    <row r="3" spans="1:13" x14ac:dyDescent="0.25">
      <c r="B3" s="614" t="s">
        <v>1454</v>
      </c>
      <c r="C3" s="638"/>
      <c r="D3" s="638"/>
      <c r="E3" s="638"/>
      <c r="F3" s="638"/>
      <c r="G3" s="638"/>
      <c r="H3" s="638"/>
      <c r="I3" s="638"/>
      <c r="J3" s="638"/>
      <c r="K3" s="638"/>
      <c r="L3" s="638"/>
      <c r="M3" s="638"/>
    </row>
    <row r="4" spans="1:13" x14ac:dyDescent="0.25">
      <c r="B4" s="638"/>
      <c r="C4" s="638"/>
      <c r="D4" s="638"/>
      <c r="E4" s="688" t="s">
        <v>237</v>
      </c>
      <c r="F4" s="689"/>
      <c r="G4" s="688"/>
      <c r="H4" s="689"/>
      <c r="I4" s="688"/>
      <c r="J4" s="689"/>
      <c r="K4" s="688"/>
      <c r="L4" s="689"/>
      <c r="M4" s="689"/>
    </row>
    <row r="5" spans="1:13" ht="15.75" thickBot="1" x14ac:dyDescent="0.3">
      <c r="B5" s="690"/>
      <c r="C5" s="638"/>
      <c r="D5" s="638"/>
      <c r="E5" s="638"/>
      <c r="F5" s="638"/>
      <c r="G5" s="638"/>
      <c r="H5" s="638"/>
      <c r="I5" s="638"/>
      <c r="J5" s="638"/>
      <c r="K5" s="638"/>
      <c r="L5" s="638"/>
      <c r="M5" s="638"/>
    </row>
    <row r="6" spans="1:13" ht="15.75" thickBot="1" x14ac:dyDescent="0.3">
      <c r="A6" s="691" t="s">
        <v>823</v>
      </c>
      <c r="B6" s="692"/>
      <c r="C6" s="693"/>
      <c r="D6" s="1220"/>
      <c r="E6" s="1221"/>
      <c r="F6" s="1222" t="s">
        <v>235</v>
      </c>
      <c r="G6" s="1223"/>
      <c r="H6" s="1222" t="s">
        <v>236</v>
      </c>
      <c r="I6" s="1223"/>
      <c r="J6" s="1222" t="s">
        <v>237</v>
      </c>
      <c r="K6" s="1223"/>
      <c r="L6" s="694" t="s">
        <v>238</v>
      </c>
      <c r="M6" s="695" t="s">
        <v>239</v>
      </c>
    </row>
    <row r="7" spans="1:13" ht="15.75" customHeight="1" thickBot="1" x14ac:dyDescent="0.3">
      <c r="A7" s="691"/>
      <c r="B7" s="1224" t="s">
        <v>824</v>
      </c>
      <c r="C7" s="1225"/>
      <c r="D7" s="1226" t="s">
        <v>825</v>
      </c>
      <c r="E7" s="1227"/>
      <c r="F7" s="1232" t="s">
        <v>826</v>
      </c>
      <c r="G7" s="1233"/>
      <c r="H7" s="1233"/>
      <c r="I7" s="1233"/>
      <c r="J7" s="1233"/>
      <c r="K7" s="1233"/>
      <c r="L7" s="1234"/>
      <c r="M7" s="1207" t="s">
        <v>827</v>
      </c>
    </row>
    <row r="8" spans="1:13" ht="15" customHeight="1" x14ac:dyDescent="0.25">
      <c r="A8" s="691"/>
      <c r="B8" s="1210" t="s">
        <v>828</v>
      </c>
      <c r="C8" s="1212" t="s">
        <v>829</v>
      </c>
      <c r="D8" s="1228"/>
      <c r="E8" s="1229"/>
      <c r="F8" s="1214" t="s">
        <v>830</v>
      </c>
      <c r="G8" s="1215"/>
      <c r="H8" s="1214" t="s">
        <v>831</v>
      </c>
      <c r="I8" s="1215"/>
      <c r="J8" s="1214" t="s">
        <v>832</v>
      </c>
      <c r="K8" s="1215"/>
      <c r="L8" s="1218" t="s">
        <v>833</v>
      </c>
      <c r="M8" s="1208"/>
    </row>
    <row r="9" spans="1:13" ht="15.75" thickBot="1" x14ac:dyDescent="0.3">
      <c r="A9" s="691"/>
      <c r="B9" s="1211"/>
      <c r="C9" s="1213"/>
      <c r="D9" s="1230"/>
      <c r="E9" s="1231"/>
      <c r="F9" s="1216"/>
      <c r="G9" s="1217"/>
      <c r="H9" s="1216"/>
      <c r="I9" s="1217"/>
      <c r="J9" s="1216"/>
      <c r="K9" s="1217"/>
      <c r="L9" s="1219"/>
      <c r="M9" s="1209"/>
    </row>
    <row r="10" spans="1:13" ht="15.75" thickBot="1" x14ac:dyDescent="0.3">
      <c r="A10" s="691"/>
      <c r="B10" s="696"/>
      <c r="C10" s="697" t="s">
        <v>834</v>
      </c>
      <c r="D10" s="1243" t="s">
        <v>835</v>
      </c>
      <c r="E10" s="1243"/>
      <c r="F10" s="1243"/>
      <c r="G10" s="1243"/>
      <c r="H10" s="1243"/>
      <c r="I10" s="1243"/>
      <c r="J10" s="1243"/>
      <c r="K10" s="1243"/>
      <c r="L10" s="1243"/>
      <c r="M10" s="1244"/>
    </row>
    <row r="11" spans="1:13" ht="15.75" thickBot="1" x14ac:dyDescent="0.3">
      <c r="A11" s="691"/>
      <c r="B11" s="698"/>
      <c r="C11" s="699"/>
      <c r="D11" s="699">
        <v>1</v>
      </c>
      <c r="E11" s="699" t="s">
        <v>836</v>
      </c>
      <c r="F11" s="1241">
        <v>0</v>
      </c>
      <c r="G11" s="1242"/>
      <c r="H11" s="1241">
        <v>0</v>
      </c>
      <c r="I11" s="1242"/>
      <c r="J11" s="1241">
        <v>0</v>
      </c>
      <c r="K11" s="1242"/>
      <c r="L11" s="700">
        <v>466356.57711299998</v>
      </c>
      <c r="M11" s="701">
        <v>466356.57711299998</v>
      </c>
    </row>
    <row r="12" spans="1:13" ht="15.75" thickBot="1" x14ac:dyDescent="0.3">
      <c r="A12" s="691"/>
      <c r="B12" s="702" t="s">
        <v>837</v>
      </c>
      <c r="C12" s="703"/>
      <c r="D12" s="704">
        <v>2</v>
      </c>
      <c r="E12" s="705" t="s">
        <v>10</v>
      </c>
      <c r="F12" s="1237">
        <v>0</v>
      </c>
      <c r="G12" s="1238"/>
      <c r="H12" s="1237">
        <v>0</v>
      </c>
      <c r="I12" s="1238"/>
      <c r="J12" s="1237">
        <v>0</v>
      </c>
      <c r="K12" s="1238"/>
      <c r="L12" s="706">
        <v>0</v>
      </c>
      <c r="M12" s="706">
        <v>0</v>
      </c>
    </row>
    <row r="13" spans="1:13" ht="15.75" thickBot="1" x14ac:dyDescent="0.3">
      <c r="A13" s="691"/>
      <c r="B13" s="702" t="s">
        <v>838</v>
      </c>
      <c r="C13" s="703"/>
      <c r="D13" s="704">
        <v>3</v>
      </c>
      <c r="E13" s="705" t="s">
        <v>839</v>
      </c>
      <c r="F13" s="1235"/>
      <c r="G13" s="1236"/>
      <c r="H13" s="1237">
        <v>0</v>
      </c>
      <c r="I13" s="1238"/>
      <c r="J13" s="1239">
        <v>0</v>
      </c>
      <c r="K13" s="1240"/>
      <c r="L13" s="706">
        <v>466356.57711299998</v>
      </c>
      <c r="M13" s="707">
        <v>466356.57711299998</v>
      </c>
    </row>
    <row r="14" spans="1:13" ht="15.75" thickBot="1" x14ac:dyDescent="0.3">
      <c r="A14" s="691"/>
      <c r="B14" s="698"/>
      <c r="C14" s="699"/>
      <c r="D14" s="708">
        <v>4</v>
      </c>
      <c r="E14" s="699" t="s">
        <v>840</v>
      </c>
      <c r="F14" s="1235"/>
      <c r="G14" s="1236"/>
      <c r="H14" s="1241">
        <v>975681.41940100002</v>
      </c>
      <c r="I14" s="1242"/>
      <c r="J14" s="1241">
        <v>4681.1608249999999</v>
      </c>
      <c r="K14" s="1242"/>
      <c r="L14" s="700">
        <v>3202.087364</v>
      </c>
      <c r="M14" s="701">
        <v>915481.13699200004</v>
      </c>
    </row>
    <row r="15" spans="1:13" ht="15.75" thickBot="1" x14ac:dyDescent="0.3">
      <c r="A15" s="691"/>
      <c r="B15" s="702" t="s">
        <v>841</v>
      </c>
      <c r="C15" s="703"/>
      <c r="D15" s="704">
        <v>5</v>
      </c>
      <c r="E15" s="705" t="s">
        <v>792</v>
      </c>
      <c r="F15" s="1235"/>
      <c r="G15" s="1236"/>
      <c r="H15" s="1237">
        <v>595793.25974300003</v>
      </c>
      <c r="I15" s="1238"/>
      <c r="J15" s="1237">
        <v>3261.2887730000002</v>
      </c>
      <c r="K15" s="1238"/>
      <c r="L15" s="706">
        <v>202.60677100000001</v>
      </c>
      <c r="M15" s="707">
        <v>569304.42786099995</v>
      </c>
    </row>
    <row r="16" spans="1:13" ht="15.75" thickBot="1" x14ac:dyDescent="0.3">
      <c r="A16" s="691"/>
      <c r="B16" s="702" t="s">
        <v>842</v>
      </c>
      <c r="C16" s="703"/>
      <c r="D16" s="704">
        <v>6</v>
      </c>
      <c r="E16" s="705" t="s">
        <v>793</v>
      </c>
      <c r="F16" s="1235"/>
      <c r="G16" s="1236"/>
      <c r="H16" s="1237">
        <v>379888.15965799999</v>
      </c>
      <c r="I16" s="1238"/>
      <c r="J16" s="1237">
        <v>1419.8720510000001</v>
      </c>
      <c r="K16" s="1238"/>
      <c r="L16" s="706">
        <v>2999.4805930000002</v>
      </c>
      <c r="M16" s="707">
        <v>346176.70913099998</v>
      </c>
    </row>
    <row r="17" spans="1:13" ht="15.75" thickBot="1" x14ac:dyDescent="0.3">
      <c r="A17" s="691"/>
      <c r="B17" s="698"/>
      <c r="C17" s="699"/>
      <c r="D17" s="708">
        <v>7</v>
      </c>
      <c r="E17" s="699" t="s">
        <v>843</v>
      </c>
      <c r="F17" s="1235"/>
      <c r="G17" s="1236"/>
      <c r="H17" s="1241">
        <v>2156715.7080629999</v>
      </c>
      <c r="I17" s="1242"/>
      <c r="J17" s="1241">
        <v>428932.289552</v>
      </c>
      <c r="K17" s="1242"/>
      <c r="L17" s="700">
        <v>1215064.530604</v>
      </c>
      <c r="M17" s="700">
        <v>2133323.812014</v>
      </c>
    </row>
    <row r="18" spans="1:13" ht="15.75" thickBot="1" x14ac:dyDescent="0.3">
      <c r="A18" s="691"/>
      <c r="B18" s="702" t="s">
        <v>844</v>
      </c>
      <c r="C18" s="703"/>
      <c r="D18" s="704">
        <v>8</v>
      </c>
      <c r="E18" s="705" t="s">
        <v>845</v>
      </c>
      <c r="F18" s="1235"/>
      <c r="G18" s="1236"/>
      <c r="H18" s="1237">
        <v>66725.833511000004</v>
      </c>
      <c r="I18" s="1238"/>
      <c r="J18" s="1237">
        <v>0</v>
      </c>
      <c r="K18" s="1238"/>
      <c r="L18" s="706">
        <v>0</v>
      </c>
      <c r="M18" s="707">
        <v>29245.942677999999</v>
      </c>
    </row>
    <row r="19" spans="1:13" ht="29.25" thickBot="1" x14ac:dyDescent="0.3">
      <c r="A19" s="691"/>
      <c r="B19" s="702" t="s">
        <v>846</v>
      </c>
      <c r="C19" s="703"/>
      <c r="D19" s="704">
        <v>9</v>
      </c>
      <c r="E19" s="709" t="s">
        <v>847</v>
      </c>
      <c r="F19" s="1235"/>
      <c r="G19" s="1236"/>
      <c r="H19" s="1237">
        <v>2089989.8745520001</v>
      </c>
      <c r="I19" s="1238"/>
      <c r="J19" s="1237">
        <v>428932.289552</v>
      </c>
      <c r="K19" s="1238"/>
      <c r="L19" s="706">
        <v>1215064.530604</v>
      </c>
      <c r="M19" s="707">
        <v>2104077.8693360002</v>
      </c>
    </row>
    <row r="20" spans="1:13" ht="15.75" thickBot="1" x14ac:dyDescent="0.3">
      <c r="A20" s="691"/>
      <c r="B20" s="698">
        <v>45</v>
      </c>
      <c r="C20" s="699"/>
      <c r="D20" s="708">
        <v>10</v>
      </c>
      <c r="E20" s="699" t="s">
        <v>848</v>
      </c>
      <c r="F20" s="1235"/>
      <c r="G20" s="1236"/>
      <c r="H20" s="1245">
        <v>0</v>
      </c>
      <c r="I20" s="1246"/>
      <c r="J20" s="1245">
        <v>0</v>
      </c>
      <c r="K20" s="1246"/>
      <c r="L20" s="700">
        <v>0</v>
      </c>
      <c r="M20" s="700">
        <v>0</v>
      </c>
    </row>
    <row r="21" spans="1:13" ht="15.75" thickBot="1" x14ac:dyDescent="0.3">
      <c r="A21" s="691"/>
      <c r="B21" s="698"/>
      <c r="C21" s="699"/>
      <c r="D21" s="708">
        <v>11</v>
      </c>
      <c r="E21" s="699" t="s">
        <v>849</v>
      </c>
      <c r="F21" s="1241">
        <v>102215.080852</v>
      </c>
      <c r="G21" s="1242"/>
      <c r="H21" s="1245">
        <v>0</v>
      </c>
      <c r="I21" s="1246"/>
      <c r="J21" s="1245">
        <v>0</v>
      </c>
      <c r="K21" s="1246"/>
      <c r="L21" s="700">
        <v>75138.065489000001</v>
      </c>
      <c r="M21" s="700">
        <v>75138.065489000001</v>
      </c>
    </row>
    <row r="22" spans="1:13" ht="29.25" thickBot="1" x14ac:dyDescent="0.3">
      <c r="A22" s="691"/>
      <c r="B22" s="702" t="s">
        <v>850</v>
      </c>
      <c r="C22" s="703"/>
      <c r="D22" s="704">
        <v>12</v>
      </c>
      <c r="E22" s="705" t="s">
        <v>851</v>
      </c>
      <c r="F22" s="1237">
        <v>102215.080852</v>
      </c>
      <c r="G22" s="1238"/>
      <c r="H22" s="1235"/>
      <c r="I22" s="1236"/>
      <c r="J22" s="1235"/>
      <c r="K22" s="1236"/>
      <c r="L22" s="710"/>
      <c r="M22" s="710"/>
    </row>
    <row r="23" spans="1:13" ht="43.5" thickBot="1" x14ac:dyDescent="0.3">
      <c r="A23" s="691"/>
      <c r="B23" s="702" t="s">
        <v>852</v>
      </c>
      <c r="C23" s="703"/>
      <c r="D23" s="704">
        <v>13</v>
      </c>
      <c r="E23" s="705" t="s">
        <v>853</v>
      </c>
      <c r="F23" s="1235"/>
      <c r="G23" s="1236"/>
      <c r="H23" s="1237">
        <v>0</v>
      </c>
      <c r="I23" s="1238"/>
      <c r="J23" s="1237">
        <v>0</v>
      </c>
      <c r="K23" s="1238"/>
      <c r="L23" s="706">
        <v>75138.065489000001</v>
      </c>
      <c r="M23" s="707">
        <v>75138.065489000001</v>
      </c>
    </row>
    <row r="24" spans="1:13" ht="29.25" thickBot="1" x14ac:dyDescent="0.3">
      <c r="A24" s="691"/>
      <c r="B24" s="711"/>
      <c r="C24" s="712"/>
      <c r="D24" s="713">
        <v>14</v>
      </c>
      <c r="E24" s="712" t="s">
        <v>854</v>
      </c>
      <c r="F24" s="1253"/>
      <c r="G24" s="1254"/>
      <c r="H24" s="1253"/>
      <c r="I24" s="1254"/>
      <c r="J24" s="1253"/>
      <c r="K24" s="1254"/>
      <c r="L24" s="714"/>
      <c r="M24" s="715">
        <v>3590299.5916090002</v>
      </c>
    </row>
    <row r="25" spans="1:13" x14ac:dyDescent="0.25">
      <c r="A25" s="691"/>
      <c r="B25" s="638"/>
      <c r="C25" s="638"/>
      <c r="D25" s="638"/>
      <c r="E25" s="638"/>
      <c r="F25" s="638"/>
      <c r="G25" s="638"/>
      <c r="H25" s="638"/>
      <c r="I25" s="638"/>
      <c r="J25" s="638"/>
      <c r="K25" s="638"/>
      <c r="L25" s="638"/>
      <c r="M25" s="638"/>
    </row>
    <row r="26" spans="1:13" ht="15.75" thickBot="1" x14ac:dyDescent="0.3">
      <c r="A26" s="691"/>
      <c r="B26" s="716"/>
      <c r="C26" s="638"/>
      <c r="D26" s="638"/>
      <c r="E26" s="638"/>
      <c r="F26" s="638"/>
      <c r="G26" s="638"/>
      <c r="H26" s="688"/>
      <c r="I26" s="688"/>
      <c r="J26" s="688"/>
      <c r="K26" s="688"/>
      <c r="L26" s="688"/>
      <c r="M26" s="688"/>
    </row>
    <row r="27" spans="1:13" ht="15.75" thickBot="1" x14ac:dyDescent="0.3">
      <c r="A27" s="691"/>
      <c r="B27" s="717"/>
      <c r="C27" s="718"/>
      <c r="D27" s="1247"/>
      <c r="E27" s="1248"/>
      <c r="F27" s="1249" t="s">
        <v>235</v>
      </c>
      <c r="G27" s="1250"/>
      <c r="H27" s="1251" t="s">
        <v>236</v>
      </c>
      <c r="I27" s="1252"/>
      <c r="J27" s="1249" t="s">
        <v>237</v>
      </c>
      <c r="K27" s="1250"/>
      <c r="L27" s="719" t="s">
        <v>238</v>
      </c>
      <c r="M27" s="720" t="s">
        <v>239</v>
      </c>
    </row>
    <row r="28" spans="1:13" ht="15.75" customHeight="1" thickBot="1" x14ac:dyDescent="0.3">
      <c r="A28" s="691"/>
      <c r="B28" s="1224" t="s">
        <v>855</v>
      </c>
      <c r="C28" s="1225"/>
      <c r="D28" s="1226" t="s">
        <v>825</v>
      </c>
      <c r="E28" s="1227"/>
      <c r="F28" s="1232" t="s">
        <v>826</v>
      </c>
      <c r="G28" s="1233"/>
      <c r="H28" s="1233"/>
      <c r="I28" s="1233"/>
      <c r="J28" s="1233"/>
      <c r="K28" s="1233"/>
      <c r="L28" s="1234"/>
      <c r="M28" s="1207" t="s">
        <v>827</v>
      </c>
    </row>
    <row r="29" spans="1:13" ht="15" customHeight="1" x14ac:dyDescent="0.25">
      <c r="A29" s="691"/>
      <c r="B29" s="1210" t="s">
        <v>828</v>
      </c>
      <c r="C29" s="1212" t="s">
        <v>829</v>
      </c>
      <c r="D29" s="1228"/>
      <c r="E29" s="1229"/>
      <c r="F29" s="1214" t="s">
        <v>830</v>
      </c>
      <c r="G29" s="1215"/>
      <c r="H29" s="1214" t="s">
        <v>831</v>
      </c>
      <c r="I29" s="1215"/>
      <c r="J29" s="1214" t="s">
        <v>832</v>
      </c>
      <c r="K29" s="1215"/>
      <c r="L29" s="1218" t="s">
        <v>833</v>
      </c>
      <c r="M29" s="1208"/>
    </row>
    <row r="30" spans="1:13" ht="15.75" thickBot="1" x14ac:dyDescent="0.3">
      <c r="A30" s="691"/>
      <c r="B30" s="1211"/>
      <c r="C30" s="1213"/>
      <c r="D30" s="1230"/>
      <c r="E30" s="1231"/>
      <c r="F30" s="1216"/>
      <c r="G30" s="1217"/>
      <c r="H30" s="1216"/>
      <c r="I30" s="1217"/>
      <c r="J30" s="1216"/>
      <c r="K30" s="1217"/>
      <c r="L30" s="1219"/>
      <c r="M30" s="1209"/>
    </row>
    <row r="31" spans="1:13" ht="15.75" thickBot="1" x14ac:dyDescent="0.3">
      <c r="A31" s="691"/>
      <c r="B31" s="696"/>
      <c r="C31" s="697" t="s">
        <v>856</v>
      </c>
      <c r="D31" s="1243" t="s">
        <v>857</v>
      </c>
      <c r="E31" s="1243"/>
      <c r="F31" s="1243"/>
      <c r="G31" s="1243"/>
      <c r="H31" s="1243"/>
      <c r="I31" s="1243"/>
      <c r="J31" s="1243"/>
      <c r="K31" s="1243"/>
      <c r="L31" s="1243"/>
      <c r="M31" s="1244"/>
    </row>
    <row r="32" spans="1:13" ht="43.5" thickBot="1" x14ac:dyDescent="0.3">
      <c r="A32" s="691"/>
      <c r="B32" s="698" t="s">
        <v>858</v>
      </c>
      <c r="C32" s="699"/>
      <c r="D32" s="721">
        <v>15</v>
      </c>
      <c r="E32" s="699" t="s">
        <v>859</v>
      </c>
      <c r="F32" s="1255"/>
      <c r="G32" s="1256"/>
      <c r="H32" s="1257"/>
      <c r="I32" s="1258"/>
      <c r="J32" s="1257"/>
      <c r="K32" s="1258"/>
      <c r="L32" s="722"/>
      <c r="M32" s="701">
        <v>104107.013284</v>
      </c>
    </row>
    <row r="33" spans="1:13" ht="43.5" thickBot="1" x14ac:dyDescent="0.3">
      <c r="A33" s="691"/>
      <c r="B33" s="698"/>
      <c r="C33" s="699"/>
      <c r="D33" s="721" t="s">
        <v>860</v>
      </c>
      <c r="E33" s="723" t="s">
        <v>861</v>
      </c>
      <c r="F33" s="724"/>
      <c r="G33" s="725"/>
      <c r="H33" s="1245">
        <v>7736.0061660000001</v>
      </c>
      <c r="I33" s="1259"/>
      <c r="J33" s="1260">
        <v>7823.3596740000003</v>
      </c>
      <c r="K33" s="1259"/>
      <c r="L33" s="726">
        <v>266085.75458299997</v>
      </c>
      <c r="M33" s="726">
        <v>239398.35235900001</v>
      </c>
    </row>
    <row r="34" spans="1:13" ht="29.25" thickBot="1" x14ac:dyDescent="0.3">
      <c r="A34" s="691"/>
      <c r="B34" s="698" t="s">
        <v>862</v>
      </c>
      <c r="C34" s="699"/>
      <c r="D34" s="721">
        <v>16</v>
      </c>
      <c r="E34" s="699" t="s">
        <v>863</v>
      </c>
      <c r="F34" s="1255"/>
      <c r="G34" s="1256"/>
      <c r="H34" s="1245">
        <v>0</v>
      </c>
      <c r="I34" s="1259"/>
      <c r="J34" s="1260">
        <v>0</v>
      </c>
      <c r="K34" s="1259"/>
      <c r="L34" s="726">
        <v>0</v>
      </c>
      <c r="M34" s="726">
        <v>0</v>
      </c>
    </row>
    <row r="35" spans="1:13" ht="15.75" thickBot="1" x14ac:dyDescent="0.3">
      <c r="A35" s="691"/>
      <c r="B35" s="698"/>
      <c r="C35" s="699"/>
      <c r="D35" s="721">
        <v>17</v>
      </c>
      <c r="E35" s="699" t="s">
        <v>864</v>
      </c>
      <c r="F35" s="1255"/>
      <c r="G35" s="1256"/>
      <c r="H35" s="1245">
        <v>926596.52459299995</v>
      </c>
      <c r="I35" s="1259"/>
      <c r="J35" s="1260">
        <v>339379.61037200002</v>
      </c>
      <c r="K35" s="1259"/>
      <c r="L35" s="726">
        <v>1562812.4499870001</v>
      </c>
      <c r="M35" s="726">
        <v>1752441.1795059999</v>
      </c>
    </row>
    <row r="36" spans="1:13" ht="72" thickBot="1" x14ac:dyDescent="0.3">
      <c r="A36" s="691"/>
      <c r="B36" s="702" t="s">
        <v>865</v>
      </c>
      <c r="C36" s="703"/>
      <c r="D36" s="721">
        <v>18</v>
      </c>
      <c r="E36" s="705" t="s">
        <v>866</v>
      </c>
      <c r="F36" s="1255"/>
      <c r="G36" s="1256"/>
      <c r="H36" s="1261">
        <v>342534.86511299998</v>
      </c>
      <c r="I36" s="1262"/>
      <c r="J36" s="1261">
        <v>0</v>
      </c>
      <c r="K36" s="1262"/>
      <c r="L36" s="727">
        <v>0</v>
      </c>
      <c r="M36" s="727">
        <v>0</v>
      </c>
    </row>
    <row r="37" spans="1:13" ht="72" thickBot="1" x14ac:dyDescent="0.3">
      <c r="A37" s="691"/>
      <c r="B37" s="702" t="s">
        <v>867</v>
      </c>
      <c r="C37" s="703"/>
      <c r="D37" s="721">
        <v>19</v>
      </c>
      <c r="E37" s="705" t="s">
        <v>868</v>
      </c>
      <c r="F37" s="1255"/>
      <c r="G37" s="1256"/>
      <c r="H37" s="1261">
        <v>264643.77860899997</v>
      </c>
      <c r="I37" s="1262"/>
      <c r="J37" s="1261">
        <v>126429.69298000001</v>
      </c>
      <c r="K37" s="1262"/>
      <c r="L37" s="727">
        <v>127097.674063</v>
      </c>
      <c r="M37" s="727">
        <v>216776.898414</v>
      </c>
    </row>
    <row r="38" spans="1:13" ht="100.5" thickBot="1" x14ac:dyDescent="0.3">
      <c r="A38" s="691"/>
      <c r="B38" s="702" t="s">
        <v>869</v>
      </c>
      <c r="C38" s="703"/>
      <c r="D38" s="721">
        <v>20</v>
      </c>
      <c r="E38" s="705" t="s">
        <v>870</v>
      </c>
      <c r="F38" s="1255"/>
      <c r="G38" s="1256"/>
      <c r="H38" s="1261">
        <v>307581.35607799998</v>
      </c>
      <c r="I38" s="1262"/>
      <c r="J38" s="1261">
        <v>150273.341479</v>
      </c>
      <c r="K38" s="1262"/>
      <c r="L38" s="727">
        <v>1103009.5269200001</v>
      </c>
      <c r="M38" s="727">
        <v>1284094.0693580001</v>
      </c>
    </row>
    <row r="39" spans="1:13" ht="57.75" thickBot="1" x14ac:dyDescent="0.3">
      <c r="A39" s="691"/>
      <c r="B39" s="702" t="s">
        <v>871</v>
      </c>
      <c r="C39" s="703"/>
      <c r="D39" s="721">
        <v>21</v>
      </c>
      <c r="E39" s="728" t="s">
        <v>872</v>
      </c>
      <c r="F39" s="1255"/>
      <c r="G39" s="1256"/>
      <c r="H39" s="1261">
        <v>144859.38555199999</v>
      </c>
      <c r="I39" s="1262"/>
      <c r="J39" s="1261">
        <v>37375.325255999996</v>
      </c>
      <c r="K39" s="1262"/>
      <c r="L39" s="727">
        <v>296996.86298699997</v>
      </c>
      <c r="M39" s="727">
        <v>392931.59538999997</v>
      </c>
    </row>
    <row r="40" spans="1:13" ht="29.25" thickBot="1" x14ac:dyDescent="0.3">
      <c r="A40" s="691"/>
      <c r="B40" s="702" t="s">
        <v>873</v>
      </c>
      <c r="C40" s="703"/>
      <c r="D40" s="721">
        <v>22</v>
      </c>
      <c r="E40" s="705" t="s">
        <v>874</v>
      </c>
      <c r="F40" s="1255"/>
      <c r="G40" s="1256"/>
      <c r="H40" s="1261">
        <v>5183.378565</v>
      </c>
      <c r="I40" s="1262"/>
      <c r="J40" s="1261">
        <v>3785.6025169999998</v>
      </c>
      <c r="K40" s="1262"/>
      <c r="L40" s="727">
        <v>118950.336962</v>
      </c>
      <c r="M40" s="727">
        <v>0</v>
      </c>
    </row>
    <row r="41" spans="1:13" ht="57.75" thickBot="1" x14ac:dyDescent="0.3">
      <c r="A41" s="691"/>
      <c r="B41" s="702" t="s">
        <v>875</v>
      </c>
      <c r="C41" s="703"/>
      <c r="D41" s="721">
        <v>23</v>
      </c>
      <c r="E41" s="728" t="s">
        <v>872</v>
      </c>
      <c r="F41" s="1255"/>
      <c r="G41" s="1256"/>
      <c r="H41" s="1261">
        <v>4257.0150299999996</v>
      </c>
      <c r="I41" s="1262"/>
      <c r="J41" s="1261">
        <v>2901.6677289999998</v>
      </c>
      <c r="K41" s="1262"/>
      <c r="L41" s="727">
        <v>82557.845923999994</v>
      </c>
      <c r="M41" s="727">
        <v>0</v>
      </c>
    </row>
    <row r="42" spans="1:13" ht="100.5" thickBot="1" x14ac:dyDescent="0.3">
      <c r="A42" s="691"/>
      <c r="B42" s="702" t="s">
        <v>876</v>
      </c>
      <c r="C42" s="703"/>
      <c r="D42" s="721">
        <v>24</v>
      </c>
      <c r="E42" s="705" t="s">
        <v>877</v>
      </c>
      <c r="F42" s="1255"/>
      <c r="G42" s="1256"/>
      <c r="H42" s="1261">
        <v>6653.1462279999996</v>
      </c>
      <c r="I42" s="1262"/>
      <c r="J42" s="1261">
        <v>58890.973396000001</v>
      </c>
      <c r="K42" s="1262"/>
      <c r="L42" s="727">
        <v>213754.91204299999</v>
      </c>
      <c r="M42" s="727">
        <v>251570.21173499999</v>
      </c>
    </row>
    <row r="43" spans="1:13" ht="15.75" thickBot="1" x14ac:dyDescent="0.3">
      <c r="A43" s="691"/>
      <c r="B43" s="698">
        <v>45</v>
      </c>
      <c r="C43" s="699"/>
      <c r="D43" s="721">
        <v>25</v>
      </c>
      <c r="E43" s="699" t="s">
        <v>878</v>
      </c>
      <c r="F43" s="1255"/>
      <c r="G43" s="1256"/>
      <c r="H43" s="1263">
        <v>0</v>
      </c>
      <c r="I43" s="1264"/>
      <c r="J43" s="1263">
        <v>0</v>
      </c>
      <c r="K43" s="1264"/>
      <c r="L43" s="729">
        <v>0</v>
      </c>
      <c r="M43" s="729">
        <v>0</v>
      </c>
    </row>
    <row r="44" spans="1:13" ht="15.75" customHeight="1" thickBot="1" x14ac:dyDescent="0.3">
      <c r="A44" s="691"/>
      <c r="B44" s="698"/>
      <c r="C44" s="699"/>
      <c r="D44" s="721">
        <v>26</v>
      </c>
      <c r="E44" s="699" t="s">
        <v>879</v>
      </c>
      <c r="F44" s="1232"/>
      <c r="G44" s="1234"/>
      <c r="H44" s="1245">
        <v>504116.28765399999</v>
      </c>
      <c r="I44" s="1246"/>
      <c r="J44" s="1245">
        <v>17975.674661000001</v>
      </c>
      <c r="K44" s="1246"/>
      <c r="L44" s="730">
        <v>378800.67576399999</v>
      </c>
      <c r="M44" s="730">
        <v>290363.40964099998</v>
      </c>
    </row>
    <row r="45" spans="1:13" ht="15.75" thickBot="1" x14ac:dyDescent="0.3">
      <c r="A45" s="691"/>
      <c r="B45" s="702" t="s">
        <v>880</v>
      </c>
      <c r="C45" s="703"/>
      <c r="D45" s="721">
        <v>27</v>
      </c>
      <c r="E45" s="705" t="s">
        <v>881</v>
      </c>
      <c r="F45" s="1255"/>
      <c r="G45" s="1256"/>
      <c r="H45" s="1255"/>
      <c r="I45" s="1256"/>
      <c r="J45" s="1255"/>
      <c r="K45" s="1256"/>
      <c r="L45" s="706">
        <v>0</v>
      </c>
      <c r="M45" s="707">
        <v>0</v>
      </c>
    </row>
    <row r="46" spans="1:13" ht="72" thickBot="1" x14ac:dyDescent="0.3">
      <c r="A46" s="691"/>
      <c r="B46" s="702" t="s">
        <v>882</v>
      </c>
      <c r="C46" s="703"/>
      <c r="D46" s="721">
        <v>28</v>
      </c>
      <c r="E46" s="705" t="s">
        <v>883</v>
      </c>
      <c r="F46" s="1255"/>
      <c r="G46" s="1256"/>
      <c r="H46" s="1261">
        <v>0</v>
      </c>
      <c r="I46" s="1262"/>
      <c r="J46" s="1261">
        <v>0</v>
      </c>
      <c r="K46" s="1262"/>
      <c r="L46" s="706">
        <v>0</v>
      </c>
      <c r="M46" s="707">
        <v>13769.372533</v>
      </c>
    </row>
    <row r="47" spans="1:13" ht="15.75" thickBot="1" x14ac:dyDescent="0.3">
      <c r="A47" s="691"/>
      <c r="B47" s="702" t="s">
        <v>884</v>
      </c>
      <c r="C47" s="703"/>
      <c r="D47" s="721">
        <v>29</v>
      </c>
      <c r="E47" s="705" t="s">
        <v>885</v>
      </c>
      <c r="F47" s="1267"/>
      <c r="G47" s="1268"/>
      <c r="H47" s="1261">
        <v>14545.660636000001</v>
      </c>
      <c r="I47" s="1262"/>
      <c r="J47" s="1265"/>
      <c r="K47" s="1266"/>
      <c r="L47" s="731"/>
      <c r="M47" s="707">
        <v>14545.660636000001</v>
      </c>
    </row>
    <row r="48" spans="1:13" ht="43.5" thickBot="1" x14ac:dyDescent="0.3">
      <c r="A48" s="691"/>
      <c r="B48" s="702" t="s">
        <v>886</v>
      </c>
      <c r="C48" s="703"/>
      <c r="D48" s="721">
        <v>30</v>
      </c>
      <c r="E48" s="705" t="s">
        <v>887</v>
      </c>
      <c r="F48" s="1255"/>
      <c r="G48" s="1256"/>
      <c r="H48" s="1261">
        <v>110769.951254</v>
      </c>
      <c r="I48" s="1262"/>
      <c r="J48" s="1265"/>
      <c r="K48" s="1266"/>
      <c r="L48" s="731"/>
      <c r="M48" s="707">
        <v>5538.4975629999999</v>
      </c>
    </row>
    <row r="49" spans="1:13" ht="29.25" thickBot="1" x14ac:dyDescent="0.3">
      <c r="A49" s="691"/>
      <c r="B49" s="702" t="s">
        <v>888</v>
      </c>
      <c r="C49" s="703"/>
      <c r="D49" s="721">
        <v>31</v>
      </c>
      <c r="E49" s="705" t="s">
        <v>889</v>
      </c>
      <c r="F49" s="1255"/>
      <c r="G49" s="1256"/>
      <c r="H49" s="1261">
        <v>378800.67576399999</v>
      </c>
      <c r="I49" s="1262"/>
      <c r="J49" s="1261">
        <v>17975.674661000001</v>
      </c>
      <c r="K49" s="1262"/>
      <c r="L49" s="706">
        <v>378800.67576399999</v>
      </c>
      <c r="M49" s="707">
        <v>256509.87890899999</v>
      </c>
    </row>
    <row r="50" spans="1:13" ht="15.75" customHeight="1" thickBot="1" x14ac:dyDescent="0.3">
      <c r="A50" s="691"/>
      <c r="B50" s="698" t="s">
        <v>890</v>
      </c>
      <c r="C50" s="699"/>
      <c r="D50" s="721">
        <v>32</v>
      </c>
      <c r="E50" s="699" t="s">
        <v>891</v>
      </c>
      <c r="F50" s="1255"/>
      <c r="G50" s="1256"/>
      <c r="H50" s="1271">
        <v>277323.38503800001</v>
      </c>
      <c r="I50" s="1272"/>
      <c r="J50" s="1271">
        <v>119431.527437</v>
      </c>
      <c r="K50" s="1272"/>
      <c r="L50" s="732">
        <v>1160112.0706509999</v>
      </c>
      <c r="M50" s="732">
        <v>96827.822268000004</v>
      </c>
    </row>
    <row r="51" spans="1:13" ht="15.75" thickBot="1" x14ac:dyDescent="0.3">
      <c r="A51" s="691"/>
      <c r="B51" s="711"/>
      <c r="C51" s="712"/>
      <c r="D51" s="721">
        <v>33</v>
      </c>
      <c r="E51" s="712" t="s">
        <v>778</v>
      </c>
      <c r="F51" s="1265"/>
      <c r="G51" s="1266"/>
      <c r="H51" s="1265"/>
      <c r="I51" s="1266"/>
      <c r="J51" s="1265"/>
      <c r="K51" s="1266"/>
      <c r="L51" s="731"/>
      <c r="M51" s="732">
        <v>2352046.2464089999</v>
      </c>
    </row>
    <row r="54" spans="1:13" x14ac:dyDescent="0.25">
      <c r="B54" s="716"/>
      <c r="C54" s="638"/>
      <c r="D54" s="638"/>
      <c r="E54" s="638"/>
      <c r="F54" s="638"/>
      <c r="G54" s="638"/>
      <c r="H54" s="638"/>
      <c r="I54" s="638"/>
      <c r="J54" s="638"/>
      <c r="K54" s="638"/>
      <c r="L54" s="638"/>
      <c r="M54" s="638"/>
    </row>
    <row r="55" spans="1:13" ht="15.75" thickBot="1" x14ac:dyDescent="0.3">
      <c r="B55" s="638"/>
      <c r="C55" s="638"/>
      <c r="D55" s="638"/>
      <c r="E55" s="638"/>
      <c r="F55" s="638"/>
      <c r="G55" s="638"/>
      <c r="H55" s="638"/>
      <c r="I55" s="638"/>
      <c r="J55" s="638"/>
      <c r="K55" s="638"/>
      <c r="L55" s="638"/>
      <c r="M55" s="638"/>
    </row>
    <row r="56" spans="1:13" ht="29.25" thickBot="1" x14ac:dyDescent="0.3">
      <c r="B56" s="733">
        <v>9</v>
      </c>
      <c r="C56" s="734" t="s">
        <v>892</v>
      </c>
      <c r="D56" s="721">
        <v>34</v>
      </c>
      <c r="E56" s="734" t="s">
        <v>779</v>
      </c>
      <c r="F56" s="1269"/>
      <c r="G56" s="1270"/>
      <c r="H56" s="1269"/>
      <c r="I56" s="1270"/>
      <c r="J56" s="1269"/>
      <c r="K56" s="1270"/>
      <c r="L56" s="735"/>
      <c r="M56" s="736">
        <v>1.5264580000000001</v>
      </c>
    </row>
  </sheetData>
  <sheetProtection algorithmName="SHA-512" hashValue="lz7mShkVLvUL+wKhk93zTfjqlveCCZzSAKkvHJ0cWGwofuYhLnFeFKiEWOglysY7z9oMs+uV56HasWc/4GIDGg==" saltValue="thD+y7JtWcbn0uPWJNXhhQ=="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paperSize="9" scale="5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topLeftCell="A8" zoomScaleNormal="100" workbookViewId="0"/>
  </sheetViews>
  <sheetFormatPr defaultRowHeight="15" x14ac:dyDescent="0.25"/>
  <cols>
    <col min="1" max="1" width="9.140625" style="196"/>
    <col min="2" max="2" width="5.7109375" style="196" customWidth="1"/>
    <col min="3" max="3" width="33.28515625" style="196" customWidth="1"/>
    <col min="4" max="4" width="19" style="196" bestFit="1" customWidth="1"/>
    <col min="5" max="5" width="14" style="196" bestFit="1" customWidth="1"/>
    <col min="6" max="6" width="12.28515625" style="196" bestFit="1" customWidth="1"/>
    <col min="7" max="7" width="10.5703125" style="196" bestFit="1" customWidth="1"/>
    <col min="8" max="8" width="9.42578125" style="196" bestFit="1" customWidth="1"/>
    <col min="9" max="9" width="10.5703125" style="196" bestFit="1" customWidth="1"/>
    <col min="10" max="10" width="11.5703125" style="196" bestFit="1" customWidth="1"/>
    <col min="11" max="12" width="10.42578125" style="196" bestFit="1" customWidth="1"/>
    <col min="13" max="13" width="11.5703125" style="196" bestFit="1" customWidth="1"/>
    <col min="14" max="14" width="10.42578125" style="196" customWidth="1"/>
    <col min="15" max="15" width="12.5703125" style="196" customWidth="1"/>
    <col min="16" max="16" width="13.5703125" style="196" customWidth="1"/>
    <col min="17" max="17" width="14" style="196" bestFit="1" customWidth="1"/>
    <col min="18" max="18" width="15.5703125" style="196" customWidth="1"/>
    <col min="19" max="19" width="9.140625" style="196"/>
    <col min="20" max="20" width="10.42578125" style="196" bestFit="1" customWidth="1"/>
    <col min="21" max="21" width="9.140625" style="196"/>
    <col min="22" max="22" width="9.42578125" style="196" bestFit="1" customWidth="1"/>
    <col min="23" max="16384" width="9.140625" style="196"/>
  </cols>
  <sheetData>
    <row r="1" spans="1:25" ht="15.75" thickBot="1" x14ac:dyDescent="0.3">
      <c r="A1" s="3"/>
    </row>
    <row r="2" spans="1:25" s="197" customFormat="1" ht="41.25" customHeight="1" thickBot="1" x14ac:dyDescent="0.3">
      <c r="A2" s="196"/>
      <c r="C2" s="1278" t="s">
        <v>490</v>
      </c>
      <c r="D2" s="1279"/>
      <c r="E2" s="1279"/>
      <c r="F2" s="1279"/>
      <c r="G2" s="1279"/>
      <c r="H2" s="1279"/>
      <c r="I2" s="1279"/>
      <c r="J2" s="1279"/>
      <c r="K2" s="1279"/>
      <c r="L2" s="1279"/>
      <c r="M2" s="1279"/>
      <c r="N2" s="1279"/>
      <c r="O2" s="1279"/>
      <c r="P2" s="1279"/>
      <c r="Q2" s="1279"/>
      <c r="R2" s="1280"/>
    </row>
    <row r="3" spans="1:25" s="271" customFormat="1" ht="15.75" customHeight="1" x14ac:dyDescent="0.25">
      <c r="A3" s="196"/>
      <c r="C3" s="614" t="s">
        <v>1455</v>
      </c>
      <c r="D3" s="1066"/>
      <c r="E3" s="1066"/>
      <c r="F3" s="1066"/>
      <c r="G3" s="1066"/>
      <c r="H3" s="1066"/>
      <c r="I3" s="1066"/>
      <c r="J3" s="1066"/>
      <c r="K3" s="1066"/>
      <c r="L3" s="1066"/>
      <c r="M3" s="1066"/>
      <c r="N3" s="1066"/>
      <c r="O3" s="1066"/>
      <c r="P3" s="1066"/>
      <c r="Q3" s="1066"/>
      <c r="R3" s="1066"/>
    </row>
    <row r="4" spans="1:25" s="271" customFormat="1" ht="15.75" customHeight="1" x14ac:dyDescent="0.25">
      <c r="A4" s="196"/>
      <c r="B4" s="1281"/>
      <c r="C4" s="1281"/>
      <c r="D4" s="1281"/>
      <c r="E4" s="1281"/>
      <c r="F4" s="1281"/>
      <c r="G4" s="1281"/>
      <c r="H4" s="1281"/>
      <c r="I4" s="1281"/>
      <c r="J4" s="1281"/>
      <c r="K4" s="1281"/>
      <c r="L4" s="1281"/>
      <c r="M4" s="1281"/>
      <c r="N4" s="1281"/>
      <c r="O4" s="1281"/>
      <c r="P4" s="1281"/>
      <c r="Q4" s="1281"/>
      <c r="R4" s="1281"/>
    </row>
    <row r="5" spans="1:25" ht="15.75" x14ac:dyDescent="0.25">
      <c r="B5" s="330"/>
      <c r="C5" s="198"/>
      <c r="D5" s="198"/>
      <c r="E5" s="198"/>
      <c r="F5" s="198"/>
      <c r="G5" s="198"/>
      <c r="H5" s="198"/>
      <c r="I5" s="198"/>
      <c r="J5" s="198"/>
      <c r="K5" s="198"/>
      <c r="L5" s="198"/>
      <c r="M5" s="198"/>
      <c r="N5" s="198"/>
      <c r="O5" s="198"/>
      <c r="P5" s="198"/>
      <c r="Q5" s="198"/>
      <c r="R5" s="198"/>
    </row>
    <row r="6" spans="1:25" ht="16.5" thickBot="1" x14ac:dyDescent="0.3">
      <c r="B6" s="330"/>
      <c r="C6" s="198"/>
      <c r="D6" s="198"/>
      <c r="E6" s="198"/>
      <c r="F6" s="198"/>
      <c r="G6" s="198"/>
      <c r="H6" s="198"/>
      <c r="I6" s="198"/>
      <c r="J6" s="198"/>
      <c r="K6" s="198"/>
      <c r="L6" s="198"/>
      <c r="M6" s="198"/>
      <c r="N6" s="198"/>
      <c r="O6" s="198"/>
      <c r="P6" s="198"/>
      <c r="Q6" s="198"/>
      <c r="R6" s="198"/>
    </row>
    <row r="7" spans="1:25" ht="37.5" customHeight="1" thickBot="1" x14ac:dyDescent="0.3">
      <c r="B7" s="331"/>
      <c r="C7" s="172">
        <v>45291</v>
      </c>
      <c r="D7" s="1282" t="s">
        <v>374</v>
      </c>
      <c r="E7" s="1283"/>
      <c r="F7" s="1283"/>
      <c r="G7" s="1283"/>
      <c r="H7" s="1283"/>
      <c r="I7" s="1284"/>
      <c r="J7" s="1285" t="s">
        <v>352</v>
      </c>
      <c r="K7" s="1283"/>
      <c r="L7" s="1283"/>
      <c r="M7" s="1283"/>
      <c r="N7" s="1283"/>
      <c r="O7" s="1284"/>
      <c r="P7" s="1286" t="s">
        <v>463</v>
      </c>
      <c r="Q7" s="1282" t="s">
        <v>491</v>
      </c>
      <c r="R7" s="1284"/>
    </row>
    <row r="8" spans="1:25" ht="69" customHeight="1" thickBot="1" x14ac:dyDescent="0.3">
      <c r="B8" s="331"/>
      <c r="C8" s="1288" t="s">
        <v>112</v>
      </c>
      <c r="D8" s="1290" t="s">
        <v>375</v>
      </c>
      <c r="E8" s="1274"/>
      <c r="F8" s="1275"/>
      <c r="G8" s="1273" t="s">
        <v>376</v>
      </c>
      <c r="H8" s="1274"/>
      <c r="I8" s="1275"/>
      <c r="J8" s="1273" t="s">
        <v>492</v>
      </c>
      <c r="K8" s="1274"/>
      <c r="L8" s="1275"/>
      <c r="M8" s="1273" t="s">
        <v>493</v>
      </c>
      <c r="N8" s="1274"/>
      <c r="O8" s="1275"/>
      <c r="P8" s="1287"/>
      <c r="Q8" s="1276" t="s">
        <v>494</v>
      </c>
      <c r="R8" s="1276" t="s">
        <v>495</v>
      </c>
    </row>
    <row r="9" spans="1:25" ht="46.5" customHeight="1" thickBot="1" x14ac:dyDescent="0.3">
      <c r="B9" s="331"/>
      <c r="C9" s="1289"/>
      <c r="D9" s="332"/>
      <c r="E9" s="333" t="s">
        <v>496</v>
      </c>
      <c r="F9" s="333" t="s">
        <v>497</v>
      </c>
      <c r="G9" s="332"/>
      <c r="H9" s="333" t="s">
        <v>497</v>
      </c>
      <c r="I9" s="333" t="s">
        <v>498</v>
      </c>
      <c r="J9" s="332"/>
      <c r="K9" s="333" t="s">
        <v>496</v>
      </c>
      <c r="L9" s="333" t="s">
        <v>497</v>
      </c>
      <c r="M9" s="332"/>
      <c r="N9" s="333" t="s">
        <v>497</v>
      </c>
      <c r="O9" s="333" t="s">
        <v>498</v>
      </c>
      <c r="P9" s="332"/>
      <c r="Q9" s="1277"/>
      <c r="R9" s="1277"/>
    </row>
    <row r="10" spans="1:25" ht="51" customHeight="1" thickBot="1" x14ac:dyDescent="0.3">
      <c r="B10" s="334"/>
      <c r="C10" s="335" t="s">
        <v>387</v>
      </c>
      <c r="D10" s="336">
        <v>787181.846656529</v>
      </c>
      <c r="E10" s="336">
        <v>787181.846656529</v>
      </c>
      <c r="F10" s="336">
        <v>0</v>
      </c>
      <c r="G10" s="336">
        <v>0</v>
      </c>
      <c r="H10" s="336">
        <v>0</v>
      </c>
      <c r="I10" s="336">
        <v>0</v>
      </c>
      <c r="J10" s="336">
        <v>-4.9032101700000004</v>
      </c>
      <c r="K10" s="336">
        <v>-4.9032101700000004</v>
      </c>
      <c r="L10" s="336">
        <v>0</v>
      </c>
      <c r="M10" s="336">
        <v>0</v>
      </c>
      <c r="N10" s="336">
        <v>0</v>
      </c>
      <c r="O10" s="336">
        <v>0</v>
      </c>
      <c r="P10" s="337"/>
      <c r="Q10" s="337"/>
      <c r="R10" s="337"/>
      <c r="V10" s="861"/>
      <c r="W10" s="269"/>
      <c r="X10" s="338"/>
      <c r="Y10" s="338"/>
    </row>
    <row r="11" spans="1:25" ht="15.75" thickBot="1" x14ac:dyDescent="0.3">
      <c r="B11" s="334"/>
      <c r="C11" s="339" t="s">
        <v>361</v>
      </c>
      <c r="D11" s="340">
        <v>2914280.3690049774</v>
      </c>
      <c r="E11" s="340">
        <v>2138393.8360919915</v>
      </c>
      <c r="F11" s="340">
        <v>664950.59512989107</v>
      </c>
      <c r="G11" s="340">
        <v>43289.267288611874</v>
      </c>
      <c r="H11" s="340">
        <v>0</v>
      </c>
      <c r="I11" s="340">
        <v>41643.456926997853</v>
      </c>
      <c r="J11" s="340">
        <v>-21140.557124347244</v>
      </c>
      <c r="K11" s="340">
        <v>-7204.1033239261078</v>
      </c>
      <c r="L11" s="340">
        <v>-13934.687178141139</v>
      </c>
      <c r="M11" s="340">
        <v>-24704.614310719262</v>
      </c>
      <c r="N11" s="340">
        <v>0</v>
      </c>
      <c r="O11" s="340">
        <v>-24482.917822209263</v>
      </c>
      <c r="P11" s="340">
        <v>-52.619115399999998</v>
      </c>
      <c r="Q11" s="340">
        <v>1146847.1108348037</v>
      </c>
      <c r="R11" s="340">
        <v>13608.453936</v>
      </c>
      <c r="T11" s="338"/>
      <c r="U11" s="338"/>
      <c r="V11" s="341"/>
      <c r="W11" s="269"/>
      <c r="X11" s="338"/>
      <c r="Y11" s="338"/>
    </row>
    <row r="12" spans="1:25" x14ac:dyDescent="0.25">
      <c r="B12" s="342"/>
      <c r="C12" s="343" t="s">
        <v>362</v>
      </c>
      <c r="D12" s="181">
        <v>18165.414511724</v>
      </c>
      <c r="E12" s="181">
        <v>18165.414511724</v>
      </c>
      <c r="F12" s="181">
        <v>0</v>
      </c>
      <c r="G12" s="181">
        <v>0</v>
      </c>
      <c r="H12" s="181">
        <v>0</v>
      </c>
      <c r="I12" s="181">
        <v>0</v>
      </c>
      <c r="J12" s="181">
        <v>-6.62859614</v>
      </c>
      <c r="K12" s="181">
        <v>-6.62859614</v>
      </c>
      <c r="L12" s="181">
        <v>0</v>
      </c>
      <c r="M12" s="181">
        <v>0</v>
      </c>
      <c r="N12" s="181">
        <v>0</v>
      </c>
      <c r="O12" s="181">
        <v>0</v>
      </c>
      <c r="P12" s="181">
        <v>0</v>
      </c>
      <c r="Q12" s="181">
        <v>0</v>
      </c>
      <c r="R12" s="181">
        <v>0</v>
      </c>
    </row>
    <row r="13" spans="1:25" x14ac:dyDescent="0.25">
      <c r="B13" s="342"/>
      <c r="C13" s="344" t="s">
        <v>363</v>
      </c>
      <c r="D13" s="184">
        <v>141486.46963288408</v>
      </c>
      <c r="E13" s="184">
        <v>134161.02096700959</v>
      </c>
      <c r="F13" s="184">
        <v>5073.5233734105996</v>
      </c>
      <c r="G13" s="184">
        <v>174.57546416</v>
      </c>
      <c r="H13" s="184">
        <v>0</v>
      </c>
      <c r="I13" s="184">
        <v>174.57546416</v>
      </c>
      <c r="J13" s="184">
        <v>-1656.4624619648005</v>
      </c>
      <c r="K13" s="184">
        <v>-1547.9568474570003</v>
      </c>
      <c r="L13" s="184">
        <v>-108.5056145078</v>
      </c>
      <c r="M13" s="184">
        <v>-34.9684359042</v>
      </c>
      <c r="N13" s="184">
        <v>0</v>
      </c>
      <c r="O13" s="184">
        <v>-34.9684359042</v>
      </c>
      <c r="P13" s="184">
        <v>0</v>
      </c>
      <c r="Q13" s="184">
        <v>65700.631555</v>
      </c>
      <c r="R13" s="184">
        <v>0</v>
      </c>
    </row>
    <row r="14" spans="1:25" x14ac:dyDescent="0.25">
      <c r="B14" s="342"/>
      <c r="C14" s="344" t="s">
        <v>1427</v>
      </c>
      <c r="D14" s="184">
        <v>726809.52221284702</v>
      </c>
      <c r="E14" s="184">
        <v>669688.09776537505</v>
      </c>
      <c r="F14" s="184">
        <v>57121.424447472396</v>
      </c>
      <c r="G14" s="184">
        <v>0</v>
      </c>
      <c r="H14" s="184">
        <v>0</v>
      </c>
      <c r="I14" s="184">
        <v>0</v>
      </c>
      <c r="J14" s="184">
        <v>-166.12069203000004</v>
      </c>
      <c r="K14" s="184">
        <v>-139.43347273940003</v>
      </c>
      <c r="L14" s="184">
        <v>-26.687219290600002</v>
      </c>
      <c r="M14" s="184">
        <v>0</v>
      </c>
      <c r="N14" s="184">
        <v>0</v>
      </c>
      <c r="O14" s="184">
        <v>0</v>
      </c>
      <c r="P14" s="184">
        <v>0</v>
      </c>
      <c r="Q14" s="184">
        <v>55982.999999</v>
      </c>
      <c r="R14" s="184">
        <v>0</v>
      </c>
    </row>
    <row r="15" spans="1:25" x14ac:dyDescent="0.25">
      <c r="B15" s="342"/>
      <c r="C15" s="344" t="s">
        <v>365</v>
      </c>
      <c r="D15" s="184">
        <v>208571.89532420255</v>
      </c>
      <c r="E15" s="184">
        <v>202047.71573000896</v>
      </c>
      <c r="F15" s="184">
        <v>6524.1795941935998</v>
      </c>
      <c r="G15" s="184">
        <v>0.60555420999999998</v>
      </c>
      <c r="H15" s="184">
        <v>0</v>
      </c>
      <c r="I15" s="184">
        <v>0.60555420999999998</v>
      </c>
      <c r="J15" s="184">
        <v>-1566.0661016018</v>
      </c>
      <c r="K15" s="184">
        <v>-1108.8130132028</v>
      </c>
      <c r="L15" s="184">
        <v>-457.25308839899998</v>
      </c>
      <c r="M15" s="184">
        <v>-0.44444795000000004</v>
      </c>
      <c r="N15" s="184">
        <v>0</v>
      </c>
      <c r="O15" s="184">
        <v>-0.44444795000000004</v>
      </c>
      <c r="P15" s="184">
        <v>0</v>
      </c>
      <c r="Q15" s="184">
        <v>34127.943941803838</v>
      </c>
      <c r="R15" s="184">
        <v>0</v>
      </c>
    </row>
    <row r="16" spans="1:25" x14ac:dyDescent="0.25">
      <c r="B16" s="342"/>
      <c r="C16" s="344" t="s">
        <v>366</v>
      </c>
      <c r="D16" s="184">
        <v>1281122.0011030314</v>
      </c>
      <c r="E16" s="184">
        <v>779398.43502515077</v>
      </c>
      <c r="F16" s="184">
        <v>500816.87840004521</v>
      </c>
      <c r="G16" s="184">
        <v>37309.409800600602</v>
      </c>
      <c r="H16" s="184">
        <v>0</v>
      </c>
      <c r="I16" s="184">
        <v>36238.066932920054</v>
      </c>
      <c r="J16" s="184">
        <v>-12855.356363655772</v>
      </c>
      <c r="K16" s="184">
        <v>-3611.2993312991994</v>
      </c>
      <c r="L16" s="184">
        <v>-9243.8184916465725</v>
      </c>
      <c r="M16" s="184">
        <v>-20634.40930717146</v>
      </c>
      <c r="N16" s="184">
        <v>0</v>
      </c>
      <c r="O16" s="184">
        <v>-20617.417632851459</v>
      </c>
      <c r="P16" s="184">
        <v>-51.239994490000001</v>
      </c>
      <c r="Q16" s="184">
        <v>577676.65660500003</v>
      </c>
      <c r="R16" s="184">
        <v>12506.040580999999</v>
      </c>
    </row>
    <row r="17" spans="2:25" x14ac:dyDescent="0.25">
      <c r="B17" s="342"/>
      <c r="C17" s="345" t="s">
        <v>499</v>
      </c>
      <c r="D17" s="184">
        <v>344961.43802486529</v>
      </c>
      <c r="E17" s="184">
        <v>240258.87601840854</v>
      </c>
      <c r="F17" s="184">
        <v>103800.43952539116</v>
      </c>
      <c r="G17" s="184">
        <v>23229.870861543106</v>
      </c>
      <c r="H17" s="184">
        <v>0</v>
      </c>
      <c r="I17" s="184">
        <v>23157.420759171844</v>
      </c>
      <c r="J17" s="184">
        <v>-3088.9198370196696</v>
      </c>
      <c r="K17" s="184">
        <v>-822.77647703947071</v>
      </c>
      <c r="L17" s="184">
        <v>-2265.9048192701989</v>
      </c>
      <c r="M17" s="184">
        <v>-11788.218330330457</v>
      </c>
      <c r="N17" s="184">
        <v>0</v>
      </c>
      <c r="O17" s="184">
        <v>-11787.148345610458</v>
      </c>
      <c r="P17" s="184">
        <v>0</v>
      </c>
      <c r="Q17" s="184">
        <v>217739.39638600001</v>
      </c>
      <c r="R17" s="184">
        <v>9105.8968679999998</v>
      </c>
    </row>
    <row r="18" spans="2:25" ht="15.75" thickBot="1" x14ac:dyDescent="0.3">
      <c r="B18" s="342"/>
      <c r="C18" s="346" t="s">
        <v>367</v>
      </c>
      <c r="D18" s="188">
        <v>538125.06622028828</v>
      </c>
      <c r="E18" s="188">
        <v>334933.15209272323</v>
      </c>
      <c r="F18" s="188">
        <v>95414.58931476924</v>
      </c>
      <c r="G18" s="188">
        <v>5804.6764696412738</v>
      </c>
      <c r="H18" s="188">
        <v>0</v>
      </c>
      <c r="I18" s="188">
        <v>5230.2089757078002</v>
      </c>
      <c r="J18" s="188">
        <v>-4889.9229089548762</v>
      </c>
      <c r="K18" s="188">
        <v>-789.97206308770751</v>
      </c>
      <c r="L18" s="188">
        <v>-4098.4227642971682</v>
      </c>
      <c r="M18" s="188">
        <v>-4034.7921196936027</v>
      </c>
      <c r="N18" s="188">
        <v>0</v>
      </c>
      <c r="O18" s="188">
        <v>-3830.0873055036027</v>
      </c>
      <c r="P18" s="188">
        <v>-1.3791209099999999</v>
      </c>
      <c r="Q18" s="188">
        <v>413358.87873400009</v>
      </c>
      <c r="R18" s="188">
        <v>1102.4133549999999</v>
      </c>
    </row>
    <row r="19" spans="2:25" ht="29.25" thickBot="1" x14ac:dyDescent="0.3">
      <c r="B19" s="334"/>
      <c r="C19" s="339" t="s">
        <v>327</v>
      </c>
      <c r="D19" s="181">
        <v>1126247.83692743</v>
      </c>
      <c r="E19" s="181">
        <v>1098458.47828519</v>
      </c>
      <c r="F19" s="181">
        <v>27789.358642239997</v>
      </c>
      <c r="G19" s="181">
        <v>0</v>
      </c>
      <c r="H19" s="181">
        <v>0</v>
      </c>
      <c r="I19" s="181">
        <v>0</v>
      </c>
      <c r="J19" s="181">
        <v>-1774.4178294299998</v>
      </c>
      <c r="K19" s="181">
        <v>-778.8856471900001</v>
      </c>
      <c r="L19" s="181">
        <v>-995.53218223999988</v>
      </c>
      <c r="M19" s="181">
        <v>0</v>
      </c>
      <c r="N19" s="181">
        <v>0</v>
      </c>
      <c r="O19" s="181">
        <v>0</v>
      </c>
      <c r="P19" s="181">
        <v>0</v>
      </c>
      <c r="Q19" s="181">
        <v>0</v>
      </c>
      <c r="R19" s="181">
        <v>0</v>
      </c>
      <c r="T19" s="269"/>
      <c r="U19" s="269"/>
      <c r="V19" s="341"/>
      <c r="W19" s="269"/>
      <c r="X19" s="338"/>
      <c r="Y19" s="338"/>
    </row>
    <row r="20" spans="2:25" x14ac:dyDescent="0.25">
      <c r="B20" s="342"/>
      <c r="C20" s="347" t="s">
        <v>362</v>
      </c>
      <c r="D20" s="181">
        <v>230003.58871812001</v>
      </c>
      <c r="E20" s="181">
        <v>230003.58871812001</v>
      </c>
      <c r="F20" s="181">
        <v>0</v>
      </c>
      <c r="G20" s="181">
        <v>0</v>
      </c>
      <c r="H20" s="181">
        <v>0</v>
      </c>
      <c r="I20" s="181">
        <v>0</v>
      </c>
      <c r="J20" s="181">
        <v>-141.93840811999999</v>
      </c>
      <c r="K20" s="181">
        <v>-141.93840811999999</v>
      </c>
      <c r="L20" s="181">
        <v>0</v>
      </c>
      <c r="M20" s="181">
        <v>0</v>
      </c>
      <c r="N20" s="181">
        <v>0</v>
      </c>
      <c r="O20" s="181">
        <v>0</v>
      </c>
      <c r="P20" s="181">
        <v>0</v>
      </c>
      <c r="Q20" s="181">
        <v>0</v>
      </c>
      <c r="R20" s="181">
        <v>0</v>
      </c>
    </row>
    <row r="21" spans="2:25" x14ac:dyDescent="0.25">
      <c r="B21" s="342"/>
      <c r="C21" s="344" t="s">
        <v>363</v>
      </c>
      <c r="D21" s="184">
        <v>635578.14941646997</v>
      </c>
      <c r="E21" s="184">
        <v>635578.14941646997</v>
      </c>
      <c r="F21" s="184">
        <v>0</v>
      </c>
      <c r="G21" s="184">
        <v>0</v>
      </c>
      <c r="H21" s="184">
        <v>0</v>
      </c>
      <c r="I21" s="184">
        <v>0</v>
      </c>
      <c r="J21" s="184">
        <v>-273.92514047000003</v>
      </c>
      <c r="K21" s="184">
        <v>-273.92514047000003</v>
      </c>
      <c r="L21" s="184">
        <v>0</v>
      </c>
      <c r="M21" s="184">
        <v>0</v>
      </c>
      <c r="N21" s="184">
        <v>0</v>
      </c>
      <c r="O21" s="184">
        <v>0</v>
      </c>
      <c r="P21" s="184">
        <v>0</v>
      </c>
      <c r="Q21" s="184">
        <v>0</v>
      </c>
      <c r="R21" s="184">
        <v>0</v>
      </c>
    </row>
    <row r="22" spans="2:25" x14ac:dyDescent="0.25">
      <c r="B22" s="342"/>
      <c r="C22" s="344" t="s">
        <v>364</v>
      </c>
      <c r="D22" s="184">
        <v>197960.60405422997</v>
      </c>
      <c r="E22" s="184">
        <v>180902.06698608</v>
      </c>
      <c r="F22" s="184">
        <v>17058.537068149999</v>
      </c>
      <c r="G22" s="184">
        <v>0</v>
      </c>
      <c r="H22" s="184">
        <v>0</v>
      </c>
      <c r="I22" s="184">
        <v>0</v>
      </c>
      <c r="J22" s="184">
        <v>-257.13275222999999</v>
      </c>
      <c r="K22" s="184">
        <v>-71.55948407999999</v>
      </c>
      <c r="L22" s="184">
        <v>-185.57326815000002</v>
      </c>
      <c r="M22" s="184">
        <v>0</v>
      </c>
      <c r="N22" s="184">
        <v>0</v>
      </c>
      <c r="O22" s="184">
        <v>0</v>
      </c>
      <c r="P22" s="184">
        <v>0</v>
      </c>
      <c r="Q22" s="184">
        <v>0</v>
      </c>
      <c r="R22" s="184">
        <v>0</v>
      </c>
    </row>
    <row r="23" spans="2:25" x14ac:dyDescent="0.25">
      <c r="B23" s="342"/>
      <c r="C23" s="344" t="s">
        <v>365</v>
      </c>
      <c r="D23" s="184">
        <v>0</v>
      </c>
      <c r="E23" s="184">
        <v>0</v>
      </c>
      <c r="F23" s="184">
        <v>0</v>
      </c>
      <c r="G23" s="184">
        <v>0</v>
      </c>
      <c r="H23" s="184">
        <v>0</v>
      </c>
      <c r="I23" s="184">
        <v>0</v>
      </c>
      <c r="J23" s="184">
        <v>0</v>
      </c>
      <c r="K23" s="184">
        <v>0</v>
      </c>
      <c r="L23" s="184">
        <v>0</v>
      </c>
      <c r="M23" s="184">
        <v>0</v>
      </c>
      <c r="N23" s="184">
        <v>0</v>
      </c>
      <c r="O23" s="184">
        <v>0</v>
      </c>
      <c r="P23" s="184">
        <v>0</v>
      </c>
      <c r="Q23" s="184">
        <v>0</v>
      </c>
      <c r="R23" s="184">
        <v>0</v>
      </c>
    </row>
    <row r="24" spans="2:25" ht="15.75" thickBot="1" x14ac:dyDescent="0.3">
      <c r="B24" s="342"/>
      <c r="C24" s="346" t="s">
        <v>366</v>
      </c>
      <c r="D24" s="188">
        <v>62705.494738610003</v>
      </c>
      <c r="E24" s="188">
        <v>51974.673164519998</v>
      </c>
      <c r="F24" s="188">
        <v>10730.82157409</v>
      </c>
      <c r="G24" s="188">
        <v>0</v>
      </c>
      <c r="H24" s="188">
        <v>0</v>
      </c>
      <c r="I24" s="188">
        <v>0</v>
      </c>
      <c r="J24" s="188">
        <v>-1101.42152861</v>
      </c>
      <c r="K24" s="188">
        <v>-291.46261451999999</v>
      </c>
      <c r="L24" s="188">
        <v>-809.95891408999989</v>
      </c>
      <c r="M24" s="188">
        <v>0</v>
      </c>
      <c r="N24" s="188">
        <v>0</v>
      </c>
      <c r="O24" s="188">
        <v>0</v>
      </c>
      <c r="P24" s="188">
        <v>0</v>
      </c>
      <c r="Q24" s="188">
        <v>0</v>
      </c>
      <c r="R24" s="188">
        <v>0</v>
      </c>
    </row>
    <row r="25" spans="2:25" ht="15.75" thickBot="1" x14ac:dyDescent="0.3">
      <c r="B25" s="334"/>
      <c r="C25" s="335" t="s">
        <v>395</v>
      </c>
      <c r="D25" s="181">
        <v>1720992.1461485738</v>
      </c>
      <c r="E25" s="181">
        <v>1342338.5446872837</v>
      </c>
      <c r="F25" s="181">
        <v>378653.6014612898</v>
      </c>
      <c r="G25" s="181">
        <v>12965.402571490002</v>
      </c>
      <c r="H25" s="181">
        <v>0</v>
      </c>
      <c r="I25" s="181">
        <v>12965.402571490002</v>
      </c>
      <c r="J25" s="181">
        <v>-6641.9224008700166</v>
      </c>
      <c r="K25" s="181">
        <v>-1227.3718850200014</v>
      </c>
      <c r="L25" s="181">
        <v>-5414.5505158500155</v>
      </c>
      <c r="M25" s="181">
        <v>-7657.9839896800004</v>
      </c>
      <c r="N25" s="181">
        <v>0</v>
      </c>
      <c r="O25" s="181">
        <v>-7657.9839896800004</v>
      </c>
      <c r="P25" s="337"/>
      <c r="Q25" s="181">
        <v>163204.46621700001</v>
      </c>
      <c r="R25" s="181">
        <v>0</v>
      </c>
      <c r="V25" s="341"/>
      <c r="W25" s="269"/>
      <c r="X25" s="338"/>
      <c r="Y25" s="338"/>
    </row>
    <row r="26" spans="2:25" x14ac:dyDescent="0.25">
      <c r="B26" s="342"/>
      <c r="C26" s="343" t="s">
        <v>362</v>
      </c>
      <c r="D26" s="181">
        <v>0</v>
      </c>
      <c r="E26" s="181">
        <v>0</v>
      </c>
      <c r="F26" s="181">
        <v>0</v>
      </c>
      <c r="G26" s="181">
        <v>0</v>
      </c>
      <c r="H26" s="181">
        <v>0</v>
      </c>
      <c r="I26" s="181">
        <v>0</v>
      </c>
      <c r="J26" s="181">
        <v>0</v>
      </c>
      <c r="K26" s="181">
        <v>0</v>
      </c>
      <c r="L26" s="181">
        <v>0</v>
      </c>
      <c r="M26" s="181">
        <v>0</v>
      </c>
      <c r="N26" s="181">
        <v>0</v>
      </c>
      <c r="O26" s="181">
        <v>0</v>
      </c>
      <c r="P26" s="348"/>
      <c r="Q26" s="181">
        <v>0</v>
      </c>
      <c r="R26" s="181">
        <v>0</v>
      </c>
    </row>
    <row r="27" spans="2:25" x14ac:dyDescent="0.25">
      <c r="B27" s="342"/>
      <c r="C27" s="344" t="s">
        <v>363</v>
      </c>
      <c r="D27" s="184">
        <v>21522.556001000001</v>
      </c>
      <c r="E27" s="184">
        <v>21522.556001000001</v>
      </c>
      <c r="F27" s="184">
        <v>0</v>
      </c>
      <c r="G27" s="184">
        <v>0</v>
      </c>
      <c r="H27" s="184">
        <v>0</v>
      </c>
      <c r="I27" s="184">
        <v>0</v>
      </c>
      <c r="J27" s="184">
        <v>-0.55732577000000005</v>
      </c>
      <c r="K27" s="184">
        <v>-0.55732577000000005</v>
      </c>
      <c r="L27" s="184">
        <v>0</v>
      </c>
      <c r="M27" s="184">
        <v>0</v>
      </c>
      <c r="N27" s="184">
        <v>0</v>
      </c>
      <c r="O27" s="184">
        <v>0</v>
      </c>
      <c r="P27" s="186"/>
      <c r="Q27" s="184">
        <v>15.560187000000001</v>
      </c>
      <c r="R27" s="184">
        <v>0</v>
      </c>
    </row>
    <row r="28" spans="2:25" x14ac:dyDescent="0.25">
      <c r="B28" s="342"/>
      <c r="C28" s="344" t="s">
        <v>364</v>
      </c>
      <c r="D28" s="184">
        <v>312667.71828396001</v>
      </c>
      <c r="E28" s="184">
        <v>312652.71828396001</v>
      </c>
      <c r="F28" s="184">
        <v>15</v>
      </c>
      <c r="G28" s="184">
        <v>0</v>
      </c>
      <c r="H28" s="184">
        <v>0</v>
      </c>
      <c r="I28" s="184">
        <v>0</v>
      </c>
      <c r="J28" s="184">
        <v>-94.446058930000007</v>
      </c>
      <c r="K28" s="184">
        <v>-94.302693719999994</v>
      </c>
      <c r="L28" s="184">
        <v>-0.14336520999999999</v>
      </c>
      <c r="M28" s="184">
        <v>-9.3891999999999999E-4</v>
      </c>
      <c r="N28" s="184">
        <v>0</v>
      </c>
      <c r="O28" s="184">
        <v>-9.3891999999999999E-4</v>
      </c>
      <c r="P28" s="186"/>
      <c r="Q28" s="184">
        <v>13735.561457</v>
      </c>
      <c r="R28" s="184">
        <v>0</v>
      </c>
    </row>
    <row r="29" spans="2:25" x14ac:dyDescent="0.25">
      <c r="B29" s="342"/>
      <c r="C29" s="344" t="s">
        <v>365</v>
      </c>
      <c r="D29" s="184">
        <v>94666.761002549989</v>
      </c>
      <c r="E29" s="184">
        <v>87808.911034339995</v>
      </c>
      <c r="F29" s="184">
        <v>6857.84996821</v>
      </c>
      <c r="G29" s="184">
        <v>0</v>
      </c>
      <c r="H29" s="184">
        <v>0</v>
      </c>
      <c r="I29" s="184">
        <v>0</v>
      </c>
      <c r="J29" s="184">
        <v>-137.14798501000001</v>
      </c>
      <c r="K29" s="184">
        <v>-10.313347639999995</v>
      </c>
      <c r="L29" s="184">
        <v>-126.83463737000002</v>
      </c>
      <c r="M29" s="184">
        <v>0</v>
      </c>
      <c r="N29" s="184">
        <v>0</v>
      </c>
      <c r="O29" s="184">
        <v>0</v>
      </c>
      <c r="P29" s="186"/>
      <c r="Q29" s="184">
        <v>36.435898000000002</v>
      </c>
      <c r="R29" s="184">
        <v>0</v>
      </c>
    </row>
    <row r="30" spans="2:25" x14ac:dyDescent="0.25">
      <c r="B30" s="342"/>
      <c r="C30" s="344" t="s">
        <v>366</v>
      </c>
      <c r="D30" s="184">
        <v>1276040.2404234735</v>
      </c>
      <c r="E30" s="184">
        <v>908124.74177682376</v>
      </c>
      <c r="F30" s="184">
        <v>367915.49864664976</v>
      </c>
      <c r="G30" s="184">
        <v>12806.291075450001</v>
      </c>
      <c r="H30" s="184">
        <v>0</v>
      </c>
      <c r="I30" s="184">
        <v>12806.291075450001</v>
      </c>
      <c r="J30" s="184">
        <v>-6384.1518026000167</v>
      </c>
      <c r="K30" s="184">
        <v>-1115.0676914500016</v>
      </c>
      <c r="L30" s="184">
        <v>-5269.0841111500149</v>
      </c>
      <c r="M30" s="184">
        <v>-7655.61803452</v>
      </c>
      <c r="N30" s="184">
        <v>0</v>
      </c>
      <c r="O30" s="184">
        <v>-7655.61803452</v>
      </c>
      <c r="P30" s="186"/>
      <c r="Q30" s="184">
        <v>148543.328312</v>
      </c>
      <c r="R30" s="184">
        <v>0</v>
      </c>
    </row>
    <row r="31" spans="2:25" ht="15.75" thickBot="1" x14ac:dyDescent="0.3">
      <c r="B31" s="342"/>
      <c r="C31" s="346" t="s">
        <v>367</v>
      </c>
      <c r="D31" s="188">
        <v>16094.870437589974</v>
      </c>
      <c r="E31" s="188">
        <v>12229.617591159995</v>
      </c>
      <c r="F31" s="188">
        <v>3865.2528464299789</v>
      </c>
      <c r="G31" s="188">
        <v>159.11149603999999</v>
      </c>
      <c r="H31" s="188">
        <v>0</v>
      </c>
      <c r="I31" s="188">
        <v>159.11149603999999</v>
      </c>
      <c r="J31" s="188">
        <v>-25.619228560000067</v>
      </c>
      <c r="K31" s="188">
        <v>-7.1308264400000212</v>
      </c>
      <c r="L31" s="188">
        <v>-18.488402120000046</v>
      </c>
      <c r="M31" s="188">
        <v>-2.3650162400000001</v>
      </c>
      <c r="N31" s="188">
        <v>0</v>
      </c>
      <c r="O31" s="188">
        <v>-2.3650162400000001</v>
      </c>
      <c r="P31" s="189"/>
      <c r="Q31" s="188">
        <v>873.58036300000003</v>
      </c>
      <c r="R31" s="188">
        <v>0</v>
      </c>
    </row>
    <row r="32" spans="2:25" ht="15.75" thickBot="1" x14ac:dyDescent="0.3">
      <c r="B32" s="349"/>
      <c r="C32" s="350" t="s">
        <v>262</v>
      </c>
      <c r="D32" s="351">
        <v>6548702.1987375105</v>
      </c>
      <c r="E32" s="351">
        <v>5366372.7057209946</v>
      </c>
      <c r="F32" s="351">
        <v>1071393.5552334208</v>
      </c>
      <c r="G32" s="351">
        <v>56254.669860101872</v>
      </c>
      <c r="H32" s="351">
        <v>0</v>
      </c>
      <c r="I32" s="351">
        <v>54608.859498487858</v>
      </c>
      <c r="J32" s="351">
        <v>-29561.800564817262</v>
      </c>
      <c r="K32" s="351">
        <v>-9215.2640663061084</v>
      </c>
      <c r="L32" s="351">
        <v>-20344.769876231156</v>
      </c>
      <c r="M32" s="351">
        <v>-32362.598300399262</v>
      </c>
      <c r="N32" s="351">
        <v>0</v>
      </c>
      <c r="O32" s="351">
        <v>-32140.901811889264</v>
      </c>
      <c r="P32" s="351">
        <v>-52.619115399999998</v>
      </c>
      <c r="Q32" s="351">
        <v>1310051.5770518037</v>
      </c>
      <c r="R32" s="351">
        <v>13608.453936</v>
      </c>
      <c r="V32" s="341"/>
      <c r="W32" s="269"/>
      <c r="X32" s="338"/>
      <c r="Y32" s="338"/>
    </row>
    <row r="33" spans="3:18" x14ac:dyDescent="0.25">
      <c r="C33" s="256" t="s">
        <v>1426</v>
      </c>
      <c r="D33" s="269"/>
      <c r="E33" s="269"/>
      <c r="F33" s="269"/>
      <c r="G33" s="269"/>
      <c r="H33" s="269"/>
      <c r="I33" s="269"/>
      <c r="J33" s="269"/>
      <c r="K33" s="269"/>
      <c r="L33" s="269"/>
      <c r="M33" s="269"/>
      <c r="N33" s="269"/>
      <c r="O33" s="269"/>
      <c r="P33" s="269"/>
      <c r="Q33" s="269"/>
      <c r="R33" s="269"/>
    </row>
    <row r="34" spans="3:18" x14ac:dyDescent="0.25">
      <c r="E34" s="269"/>
      <c r="H34" s="269"/>
      <c r="K34" s="269"/>
      <c r="N34" s="269"/>
    </row>
    <row r="35" spans="3:18" x14ac:dyDescent="0.25">
      <c r="E35" s="338"/>
      <c r="H35" s="338"/>
      <c r="K35" s="338"/>
      <c r="N35" s="338"/>
    </row>
    <row r="36" spans="3:18" x14ac:dyDescent="0.25">
      <c r="E36" s="269"/>
      <c r="H36" s="269"/>
      <c r="K36" s="269"/>
      <c r="N36" s="269"/>
    </row>
    <row r="37" spans="3:18" x14ac:dyDescent="0.25">
      <c r="E37" s="269"/>
      <c r="H37" s="269"/>
      <c r="K37" s="269"/>
      <c r="N37" s="269"/>
    </row>
    <row r="38" spans="3:18" x14ac:dyDescent="0.25">
      <c r="D38" s="352"/>
      <c r="E38" s="269"/>
      <c r="H38" s="269"/>
      <c r="K38" s="269"/>
      <c r="N38" s="269"/>
    </row>
  </sheetData>
  <sheetProtection algorithmName="SHA-512" hashValue="KUuTETG3Q0WUDHUJ9NqC4gFoIsAfZCEbI/e/W1QJdC9tvOP7G1RtWcyj5j9wcDis7dmkpVpo52OHyK9ZnMLp2Q==" saltValue="7xDkSKRajUvkJK31023fxg==" spinCount="100000" sheet="1" objects="1" scenarios="1"/>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paperSize="9" scale="59"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4"/>
  <sheetViews>
    <sheetView showGridLines="0" workbookViewId="0">
      <selection activeCell="B14" sqref="B14"/>
    </sheetView>
  </sheetViews>
  <sheetFormatPr defaultColWidth="12.5703125" defaultRowHeight="15" x14ac:dyDescent="0.25"/>
  <cols>
    <col min="1" max="1" width="12.5703125" style="81"/>
    <col min="2" max="2" width="2.7109375" style="81" bestFit="1" customWidth="1"/>
    <col min="3" max="3" width="37.28515625" style="81" customWidth="1"/>
    <col min="4" max="4" width="21.42578125" style="81" bestFit="1" customWidth="1"/>
    <col min="5" max="5" width="19.5703125" style="81" bestFit="1" customWidth="1"/>
    <col min="6" max="6" width="20.85546875" style="81" bestFit="1" customWidth="1"/>
    <col min="7" max="9" width="21.42578125" style="81" bestFit="1" customWidth="1"/>
    <col min="10" max="16384" width="12.5703125" style="81"/>
  </cols>
  <sheetData>
    <row r="1" spans="1:18" ht="15.75" thickBot="1" x14ac:dyDescent="0.3">
      <c r="A1" s="3"/>
    </row>
    <row r="2" spans="1:18" ht="18.75" thickBot="1" x14ac:dyDescent="0.3">
      <c r="B2" s="1104" t="s">
        <v>1140</v>
      </c>
      <c r="C2" s="1105"/>
      <c r="D2" s="1105"/>
      <c r="E2" s="1105"/>
      <c r="F2" s="1105"/>
      <c r="G2" s="1105"/>
      <c r="H2" s="1105"/>
      <c r="I2" s="1106"/>
    </row>
    <row r="3" spans="1:18" ht="15.75" customHeight="1" thickBot="1" x14ac:dyDescent="0.3">
      <c r="B3" s="614" t="s">
        <v>1456</v>
      </c>
      <c r="C3" s="1067"/>
      <c r="D3" s="1067"/>
      <c r="E3" s="1067"/>
      <c r="F3" s="1067"/>
      <c r="G3" s="1067"/>
      <c r="H3" s="1067"/>
      <c r="I3" s="903"/>
    </row>
    <row r="4" spans="1:18" ht="15.75" thickBot="1" x14ac:dyDescent="0.3">
      <c r="B4" s="1291" t="s">
        <v>1141</v>
      </c>
      <c r="C4" s="1292"/>
      <c r="D4" s="1292"/>
      <c r="E4" s="1292"/>
      <c r="F4" s="1292"/>
      <c r="G4" s="1292"/>
      <c r="H4" s="1292"/>
      <c r="I4" s="1293"/>
    </row>
    <row r="5" spans="1:18" x14ac:dyDescent="0.25">
      <c r="B5" s="904"/>
      <c r="C5" s="905"/>
      <c r="D5" s="509"/>
    </row>
    <row r="6" spans="1:18" ht="15.75" thickBot="1" x14ac:dyDescent="0.3">
      <c r="B6" s="904"/>
      <c r="C6" s="905"/>
      <c r="D6" s="509"/>
      <c r="O6" s="906"/>
      <c r="P6" s="906"/>
      <c r="Q6" s="906"/>
      <c r="R6" s="906"/>
    </row>
    <row r="7" spans="1:18" ht="15.75" thickBot="1" x14ac:dyDescent="0.3">
      <c r="B7" s="907"/>
      <c r="D7" s="84" t="s">
        <v>235</v>
      </c>
      <c r="E7" s="85" t="s">
        <v>236</v>
      </c>
      <c r="F7" s="84" t="s">
        <v>237</v>
      </c>
      <c r="G7" s="85" t="s">
        <v>238</v>
      </c>
      <c r="H7" s="84" t="s">
        <v>239</v>
      </c>
      <c r="I7" s="87" t="s">
        <v>240</v>
      </c>
      <c r="O7" s="906"/>
      <c r="P7" s="906"/>
      <c r="Q7" s="906"/>
      <c r="R7" s="906"/>
    </row>
    <row r="8" spans="1:18" ht="15.75" thickBot="1" x14ac:dyDescent="0.3">
      <c r="D8" s="1294" t="s">
        <v>1142</v>
      </c>
      <c r="E8" s="1295"/>
      <c r="F8" s="1295"/>
      <c r="G8" s="1295"/>
      <c r="H8" s="1295"/>
      <c r="I8" s="1296"/>
    </row>
    <row r="9" spans="1:18" ht="15.75" thickBot="1" x14ac:dyDescent="0.3">
      <c r="D9" s="88" t="s">
        <v>1143</v>
      </c>
      <c r="E9" s="908" t="s">
        <v>1144</v>
      </c>
      <c r="F9" s="88" t="s">
        <v>1145</v>
      </c>
      <c r="G9" s="908" t="s">
        <v>1146</v>
      </c>
      <c r="H9" s="88" t="s">
        <v>1147</v>
      </c>
      <c r="I9" s="909" t="s">
        <v>549</v>
      </c>
      <c r="N9" s="149"/>
    </row>
    <row r="10" spans="1:18" x14ac:dyDescent="0.25">
      <c r="B10" s="122">
        <v>1</v>
      </c>
      <c r="C10" s="125" t="s">
        <v>1428</v>
      </c>
      <c r="D10" s="910">
        <v>8430.866685037985</v>
      </c>
      <c r="E10" s="911">
        <v>782870.97619800572</v>
      </c>
      <c r="F10" s="910">
        <v>845297.8403352059</v>
      </c>
      <c r="G10" s="911">
        <v>1275124.7816402733</v>
      </c>
      <c r="H10" s="910">
        <v>0</v>
      </c>
      <c r="I10" s="912">
        <f>SUM(D10:H10)</f>
        <v>2911724.4648585226</v>
      </c>
      <c r="K10" s="913"/>
    </row>
    <row r="11" spans="1:18" ht="15.75" thickBot="1" x14ac:dyDescent="0.3">
      <c r="B11" s="914">
        <v>2</v>
      </c>
      <c r="C11" s="915" t="s">
        <v>327</v>
      </c>
      <c r="D11" s="916" t="s">
        <v>1253</v>
      </c>
      <c r="E11" s="917">
        <v>280058.3692534311</v>
      </c>
      <c r="F11" s="916">
        <v>498266.080520619</v>
      </c>
      <c r="G11" s="917">
        <v>346148.96932395</v>
      </c>
      <c r="H11" s="916" t="s">
        <v>1253</v>
      </c>
      <c r="I11" s="912">
        <f>SUM(D11:H11)</f>
        <v>1124473.419098</v>
      </c>
      <c r="K11" s="913"/>
      <c r="O11" s="918"/>
      <c r="P11" s="918"/>
      <c r="Q11" s="918"/>
      <c r="R11" s="918"/>
    </row>
    <row r="12" spans="1:18" ht="15.75" thickBot="1" x14ac:dyDescent="0.3">
      <c r="B12" s="110">
        <v>3</v>
      </c>
      <c r="C12" s="919" t="s">
        <v>549</v>
      </c>
      <c r="D12" s="129">
        <f>SUM(D10:D11)</f>
        <v>8430.866685037985</v>
      </c>
      <c r="E12" s="920">
        <f t="shared" ref="E12:I12" si="0">SUM(E10:E11)</f>
        <v>1062929.3454514369</v>
      </c>
      <c r="F12" s="129">
        <f t="shared" si="0"/>
        <v>1343563.9208558248</v>
      </c>
      <c r="G12" s="920">
        <f t="shared" si="0"/>
        <v>1621273.7509642234</v>
      </c>
      <c r="H12" s="129">
        <f t="shared" si="0"/>
        <v>0</v>
      </c>
      <c r="I12" s="921">
        <f t="shared" si="0"/>
        <v>4036197.8839565227</v>
      </c>
      <c r="O12" s="918"/>
      <c r="P12" s="918"/>
      <c r="Q12" s="918"/>
      <c r="R12" s="918"/>
    </row>
    <row r="14" spans="1:18" x14ac:dyDescent="0.25">
      <c r="B14" s="490" t="s">
        <v>1426</v>
      </c>
    </row>
  </sheetData>
  <sheetProtection algorithmName="SHA-512" hashValue="FIesmE5KilxQgl/WINUrxwKbBKKWjEVJ++6bV3MJd4KenYQQcFU6oDNR0w/UntJnVDblmBFmEkEtOykUi7SZzA==" saltValue="gpsk4NjxBEF8h4B5+3JDtw==" spinCount="100000" sheet="1" objects="1" scenarios="1"/>
  <mergeCells count="3">
    <mergeCell ref="B2:I2"/>
    <mergeCell ref="B4:I4"/>
    <mergeCell ref="D8:I8"/>
  </mergeCells>
  <pageMargins left="0.70866141732283472" right="0.70866141732283472" top="0.74803149606299213" bottom="0.74803149606299213" header="0.31496062992125984" footer="0.31496062992125984"/>
  <pageSetup paperSize="9" scale="8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zoomScale="80" zoomScaleNormal="80" workbookViewId="0">
      <selection activeCell="B25" sqref="B25:G25"/>
    </sheetView>
  </sheetViews>
  <sheetFormatPr defaultColWidth="9.140625" defaultRowHeight="15" x14ac:dyDescent="0.25"/>
  <cols>
    <col min="1" max="1" width="9.140625" style="286"/>
    <col min="2" max="2" width="5.140625" style="286" customWidth="1"/>
    <col min="3" max="3" width="53.28515625" style="286" customWidth="1"/>
    <col min="4" max="4" width="18.5703125" style="286" bestFit="1" customWidth="1"/>
    <col min="5" max="5" width="17.140625" style="286" customWidth="1"/>
    <col min="6" max="6" width="9.140625" style="286"/>
    <col min="7" max="7" width="35.28515625" style="286" customWidth="1"/>
    <col min="8" max="16384" width="9.140625" style="286"/>
  </cols>
  <sheetData>
    <row r="1" spans="1:7" ht="15.75" thickBot="1" x14ac:dyDescent="0.3">
      <c r="A1" s="3"/>
    </row>
    <row r="2" spans="1:7" ht="36.75" customHeight="1" thickBot="1" x14ac:dyDescent="0.3">
      <c r="C2" s="1278" t="s">
        <v>500</v>
      </c>
      <c r="D2" s="1279"/>
      <c r="E2" s="1280"/>
      <c r="F2" s="287"/>
      <c r="G2" s="287"/>
    </row>
    <row r="3" spans="1:7" ht="16.5" thickBot="1" x14ac:dyDescent="0.3">
      <c r="C3" s="614" t="s">
        <v>1456</v>
      </c>
      <c r="D3" s="287"/>
      <c r="E3" s="287"/>
      <c r="F3" s="287"/>
      <c r="G3" s="287"/>
    </row>
    <row r="4" spans="1:7" ht="15.75" x14ac:dyDescent="0.25">
      <c r="B4" s="287"/>
      <c r="C4" s="172">
        <v>45291</v>
      </c>
      <c r="D4" s="1276" t="s">
        <v>397</v>
      </c>
      <c r="E4" s="1299" t="s">
        <v>501</v>
      </c>
      <c r="F4" s="287"/>
      <c r="G4" s="287"/>
    </row>
    <row r="5" spans="1:7" ht="34.5" customHeight="1" thickBot="1" x14ac:dyDescent="0.3">
      <c r="B5" s="287"/>
      <c r="C5" s="1070" t="s">
        <v>112</v>
      </c>
      <c r="D5" s="1298"/>
      <c r="E5" s="1300"/>
      <c r="F5" s="287"/>
      <c r="G5" s="287"/>
    </row>
    <row r="6" spans="1:7" ht="15.75" x14ac:dyDescent="0.25">
      <c r="A6" s="119"/>
      <c r="B6" s="354"/>
      <c r="C6" s="355" t="s">
        <v>502</v>
      </c>
      <c r="D6" s="181">
        <v>44440.329922650002</v>
      </c>
      <c r="E6" s="348"/>
      <c r="F6" s="287"/>
      <c r="G6" s="287"/>
    </row>
    <row r="7" spans="1:7" ht="15.75" x14ac:dyDescent="0.25">
      <c r="A7" s="119"/>
      <c r="B7" s="356"/>
      <c r="C7" s="357" t="s">
        <v>503</v>
      </c>
      <c r="D7" s="184">
        <v>29248.913618845792</v>
      </c>
      <c r="E7" s="186"/>
      <c r="F7" s="287"/>
      <c r="G7" s="287"/>
    </row>
    <row r="8" spans="1:7" ht="15.75" x14ac:dyDescent="0.25">
      <c r="A8" s="119"/>
      <c r="B8" s="356"/>
      <c r="C8" s="357" t="s">
        <v>504</v>
      </c>
      <c r="D8" s="184">
        <v>-30399.976252883935</v>
      </c>
      <c r="E8" s="186"/>
      <c r="F8" s="287"/>
      <c r="G8" s="287"/>
    </row>
    <row r="9" spans="1:7" ht="15.75" x14ac:dyDescent="0.25">
      <c r="A9" s="119"/>
      <c r="B9" s="356"/>
      <c r="C9" s="358" t="s">
        <v>505</v>
      </c>
      <c r="D9" s="184">
        <v>-10179.054819943711</v>
      </c>
      <c r="E9" s="186"/>
      <c r="F9" s="287"/>
      <c r="G9" s="287"/>
    </row>
    <row r="10" spans="1:7" ht="15.75" x14ac:dyDescent="0.25">
      <c r="A10" s="119"/>
      <c r="B10" s="356"/>
      <c r="C10" s="358" t="s">
        <v>506</v>
      </c>
      <c r="D10" s="184">
        <v>-15239.218395231301</v>
      </c>
      <c r="E10" s="186"/>
      <c r="F10" s="287"/>
      <c r="G10" s="287"/>
    </row>
    <row r="11" spans="1:7" ht="15.75" x14ac:dyDescent="0.25">
      <c r="A11" s="119"/>
      <c r="B11" s="356"/>
      <c r="C11" s="358" t="s">
        <v>507</v>
      </c>
      <c r="D11" s="184">
        <v>-1232.9438548086</v>
      </c>
      <c r="E11" s="184">
        <v>-1106.7316608277399</v>
      </c>
      <c r="F11" s="287"/>
      <c r="G11" s="287"/>
    </row>
    <row r="12" spans="1:7" ht="15.75" x14ac:dyDescent="0.25">
      <c r="A12" s="119"/>
      <c r="B12" s="356"/>
      <c r="C12" s="358" t="s">
        <v>508</v>
      </c>
      <c r="D12" s="184">
        <v>0</v>
      </c>
      <c r="E12" s="184">
        <v>0</v>
      </c>
      <c r="F12" s="287"/>
      <c r="G12" s="287"/>
    </row>
    <row r="13" spans="1:7" ht="15.75" x14ac:dyDescent="0.25">
      <c r="A13" s="119"/>
      <c r="B13" s="356"/>
      <c r="C13" s="358" t="s">
        <v>509</v>
      </c>
      <c r="D13" s="184">
        <v>-2014.8763225500002</v>
      </c>
      <c r="E13" s="184">
        <v>-640.70609541664294</v>
      </c>
      <c r="F13" s="287"/>
      <c r="G13" s="287"/>
    </row>
    <row r="14" spans="1:7" ht="15.75" x14ac:dyDescent="0.25">
      <c r="A14" s="119"/>
      <c r="B14" s="356"/>
      <c r="C14" s="358" t="s">
        <v>510</v>
      </c>
      <c r="D14" s="184">
        <v>0</v>
      </c>
      <c r="E14" s="184">
        <v>0</v>
      </c>
      <c r="F14" s="287"/>
      <c r="G14" s="287"/>
    </row>
    <row r="15" spans="1:7" ht="15.75" x14ac:dyDescent="0.25">
      <c r="A15" s="119"/>
      <c r="B15" s="356"/>
      <c r="C15" s="358" t="s">
        <v>511</v>
      </c>
      <c r="D15" s="184">
        <v>-234.75298731000001</v>
      </c>
      <c r="E15" s="186"/>
      <c r="F15" s="287"/>
      <c r="G15" s="287"/>
    </row>
    <row r="16" spans="1:7" ht="15.75" x14ac:dyDescent="0.25">
      <c r="A16" s="119"/>
      <c r="B16" s="356"/>
      <c r="C16" s="358" t="s">
        <v>512</v>
      </c>
      <c r="D16" s="184">
        <v>-1499.1298730403198</v>
      </c>
      <c r="E16" s="186"/>
      <c r="F16" s="287"/>
      <c r="G16" s="287"/>
    </row>
    <row r="17" spans="1:7" x14ac:dyDescent="0.25">
      <c r="A17" s="119"/>
      <c r="B17" s="356"/>
      <c r="C17" s="359" t="s">
        <v>513</v>
      </c>
      <c r="D17" s="184">
        <v>0</v>
      </c>
      <c r="E17" s="186"/>
      <c r="F17" s="360"/>
      <c r="G17" s="302"/>
    </row>
    <row r="18" spans="1:7" ht="16.5" thickBot="1" x14ac:dyDescent="0.3">
      <c r="A18" s="119"/>
      <c r="B18" s="354"/>
      <c r="C18" s="361" t="s">
        <v>514</v>
      </c>
      <c r="D18" s="188">
        <v>43289.267288611853</v>
      </c>
      <c r="E18" s="189"/>
      <c r="F18" s="287"/>
      <c r="G18" s="287"/>
    </row>
    <row r="19" spans="1:7" ht="15.75" x14ac:dyDescent="0.25">
      <c r="B19" s="287"/>
      <c r="C19" s="287"/>
      <c r="D19" s="287"/>
      <c r="E19" s="287"/>
      <c r="F19" s="287"/>
      <c r="G19" s="287"/>
    </row>
    <row r="20" spans="1:7" ht="15.75" x14ac:dyDescent="0.25">
      <c r="B20" s="1301"/>
      <c r="C20" s="1301"/>
      <c r="D20" s="1301"/>
      <c r="E20" s="1301"/>
      <c r="F20" s="287"/>
      <c r="G20" s="287"/>
    </row>
    <row r="21" spans="1:7" ht="15.75" x14ac:dyDescent="0.25">
      <c r="B21" s="287"/>
      <c r="C21" s="287"/>
      <c r="D21" s="287"/>
      <c r="E21" s="287"/>
      <c r="F21" s="287"/>
      <c r="G21" s="287"/>
    </row>
    <row r="22" spans="1:7" ht="15.75" x14ac:dyDescent="0.25">
      <c r="B22" s="1301"/>
      <c r="C22" s="1301"/>
      <c r="D22" s="1301"/>
      <c r="E22" s="1301"/>
      <c r="F22" s="287"/>
      <c r="G22" s="287"/>
    </row>
    <row r="23" spans="1:7" ht="24" customHeight="1" x14ac:dyDescent="0.25">
      <c r="B23" s="1297"/>
      <c r="C23" s="1297"/>
      <c r="D23" s="1297"/>
      <c r="E23" s="1297"/>
      <c r="F23" s="1297"/>
      <c r="G23" s="1297"/>
    </row>
    <row r="24" spans="1:7" ht="15.75" x14ac:dyDescent="0.25">
      <c r="B24" s="1301"/>
      <c r="C24" s="1301"/>
      <c r="D24" s="1301"/>
      <c r="E24" s="1301"/>
      <c r="F24" s="287"/>
      <c r="G24" s="287"/>
    </row>
    <row r="25" spans="1:7" ht="36" customHeight="1" x14ac:dyDescent="0.25">
      <c r="B25" s="1297"/>
      <c r="C25" s="1297"/>
      <c r="D25" s="1297"/>
      <c r="E25" s="1297"/>
      <c r="F25" s="1297"/>
      <c r="G25" s="1297"/>
    </row>
    <row r="26" spans="1:7" ht="36" customHeight="1" x14ac:dyDescent="0.25">
      <c r="B26" s="1297"/>
      <c r="C26" s="1297"/>
      <c r="D26" s="1297"/>
      <c r="E26" s="1297"/>
      <c r="F26" s="1297"/>
      <c r="G26" s="1297"/>
    </row>
    <row r="27" spans="1:7" ht="36" customHeight="1" x14ac:dyDescent="0.25">
      <c r="B27" s="1297"/>
      <c r="C27" s="1297"/>
      <c r="D27" s="1297"/>
      <c r="E27" s="1297"/>
      <c r="F27" s="1297"/>
      <c r="G27" s="1297"/>
    </row>
    <row r="28" spans="1:7" ht="93.75" customHeight="1" x14ac:dyDescent="0.25">
      <c r="B28" s="1297"/>
      <c r="C28" s="1297"/>
      <c r="D28" s="1297"/>
      <c r="E28" s="1297"/>
      <c r="F28" s="1297"/>
      <c r="G28" s="1297"/>
    </row>
    <row r="29" spans="1:7" ht="65.25" customHeight="1" x14ac:dyDescent="0.25">
      <c r="B29" s="1297"/>
      <c r="C29" s="1297"/>
      <c r="D29" s="1297"/>
      <c r="E29" s="1297"/>
      <c r="F29" s="1297"/>
      <c r="G29" s="1297"/>
    </row>
    <row r="30" spans="1:7" ht="36" customHeight="1" x14ac:dyDescent="0.25">
      <c r="B30" s="1297"/>
      <c r="C30" s="1297"/>
      <c r="D30" s="1297"/>
      <c r="E30" s="1297"/>
      <c r="F30" s="1297"/>
      <c r="G30" s="1297"/>
    </row>
    <row r="31" spans="1:7" ht="82.5" customHeight="1" x14ac:dyDescent="0.25">
      <c r="B31" s="1297"/>
      <c r="C31" s="1297"/>
      <c r="D31" s="1297"/>
      <c r="E31" s="1297"/>
      <c r="F31" s="1297"/>
      <c r="G31" s="1297"/>
    </row>
    <row r="32" spans="1:7" ht="45" customHeight="1" x14ac:dyDescent="0.25">
      <c r="B32" s="1297"/>
      <c r="C32" s="1297"/>
      <c r="D32" s="1297"/>
      <c r="E32" s="1297"/>
      <c r="F32" s="1297"/>
      <c r="G32" s="1297"/>
    </row>
    <row r="33" spans="2:7" ht="66.75" customHeight="1" x14ac:dyDescent="0.25">
      <c r="B33" s="1297"/>
      <c r="C33" s="1297"/>
      <c r="D33" s="1297"/>
      <c r="E33" s="1297"/>
      <c r="F33" s="1297"/>
      <c r="G33" s="1297"/>
    </row>
    <row r="34" spans="2:7" ht="36" customHeight="1" x14ac:dyDescent="0.25">
      <c r="B34" s="1297"/>
      <c r="C34" s="1297"/>
      <c r="D34" s="1297"/>
      <c r="E34" s="1297"/>
      <c r="F34" s="1297"/>
      <c r="G34" s="1297"/>
    </row>
    <row r="35" spans="2:7" ht="42" customHeight="1" x14ac:dyDescent="0.25">
      <c r="B35" s="1297"/>
      <c r="C35" s="1297"/>
      <c r="D35" s="1297"/>
      <c r="E35" s="1297"/>
      <c r="F35" s="1297"/>
      <c r="G35" s="1297"/>
    </row>
    <row r="36" spans="2:7" ht="36" customHeight="1" x14ac:dyDescent="0.25">
      <c r="B36" s="1297"/>
      <c r="C36" s="1297"/>
      <c r="D36" s="1297"/>
      <c r="E36" s="1297"/>
      <c r="F36" s="1297"/>
      <c r="G36" s="1297"/>
    </row>
    <row r="37" spans="2:7" ht="88.5" customHeight="1" x14ac:dyDescent="0.25">
      <c r="B37" s="1297"/>
      <c r="C37" s="1297"/>
      <c r="D37" s="1297"/>
      <c r="E37" s="1297"/>
      <c r="F37" s="1297"/>
      <c r="G37" s="1297"/>
    </row>
    <row r="38" spans="2:7" ht="33" customHeight="1" x14ac:dyDescent="0.25">
      <c r="B38" s="1302"/>
      <c r="C38" s="1302"/>
      <c r="D38" s="1302"/>
      <c r="E38" s="1302"/>
      <c r="F38" s="362"/>
      <c r="G38" s="362"/>
    </row>
    <row r="39" spans="2:7" ht="61.5" customHeight="1" x14ac:dyDescent="0.25">
      <c r="B39" s="1297"/>
      <c r="C39" s="1297"/>
      <c r="D39" s="1297"/>
      <c r="E39" s="1297"/>
      <c r="F39" s="1297"/>
      <c r="G39" s="1297"/>
    </row>
  </sheetData>
  <sheetProtection algorithmName="SHA-512" hashValue="hjEqXcUml1a3ihLJmZrrgfs45+U8TFcOngisqEbjIi+/6JDeQyJXMBDjXKD27yVDbySp89SqM312OUrl9RmvSQ==" saltValue="RB5pGaTl5ZE/CPZ+xh6e1g==" spinCount="100000" sheet="1" objects="1" scenarios="1"/>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topLeftCell="A6" zoomScaleNormal="100" workbookViewId="0">
      <selection activeCell="C4" sqref="C4:E8"/>
    </sheetView>
  </sheetViews>
  <sheetFormatPr defaultRowHeight="15" x14ac:dyDescent="0.25"/>
  <cols>
    <col min="1" max="1" width="8.5703125" style="81" customWidth="1"/>
    <col min="2" max="2" width="7.85546875" style="612" customWidth="1"/>
    <col min="3" max="3" width="40.5703125" style="613" customWidth="1"/>
    <col min="4" max="8" width="27.42578125" style="612" customWidth="1"/>
    <col min="9" max="16384" width="9.140625" style="81"/>
  </cols>
  <sheetData>
    <row r="1" spans="1:8" ht="15.75" thickBot="1" x14ac:dyDescent="0.3">
      <c r="A1" s="3"/>
    </row>
    <row r="2" spans="1:8" ht="18.75" customHeight="1" thickBot="1" x14ac:dyDescent="0.3">
      <c r="B2" s="1104" t="s">
        <v>724</v>
      </c>
      <c r="C2" s="1105"/>
      <c r="D2" s="1105"/>
      <c r="E2" s="1105"/>
      <c r="F2" s="1105"/>
      <c r="G2" s="1105"/>
      <c r="H2" s="1106"/>
    </row>
    <row r="3" spans="1:8" x14ac:dyDescent="0.25">
      <c r="B3" s="614" t="s">
        <v>1441</v>
      </c>
      <c r="C3" s="615"/>
      <c r="D3" s="616"/>
      <c r="E3" s="617"/>
      <c r="F3" s="617"/>
      <c r="G3" s="617"/>
      <c r="H3" s="617"/>
    </row>
    <row r="4" spans="1:8" x14ac:dyDescent="0.25">
      <c r="B4" s="617"/>
      <c r="C4" s="615"/>
      <c r="D4" s="617"/>
      <c r="E4" s="617"/>
      <c r="F4" s="617"/>
      <c r="G4" s="617"/>
      <c r="H4" s="617"/>
    </row>
    <row r="5" spans="1:8" x14ac:dyDescent="0.25">
      <c r="A5"/>
      <c r="B5" s="618"/>
      <c r="C5" s="619"/>
      <c r="D5" s="620" t="s">
        <v>235</v>
      </c>
      <c r="E5" s="620" t="s">
        <v>236</v>
      </c>
      <c r="F5" s="620" t="s">
        <v>237</v>
      </c>
      <c r="G5" s="620" t="s">
        <v>238</v>
      </c>
      <c r="H5" s="620" t="s">
        <v>239</v>
      </c>
    </row>
    <row r="6" spans="1:8" x14ac:dyDescent="0.25">
      <c r="A6"/>
      <c r="B6" s="621"/>
      <c r="C6"/>
      <c r="D6" s="991">
        <f>Index!C2</f>
        <v>45291</v>
      </c>
      <c r="E6" s="991">
        <f>EOMONTH(D6,-3)</f>
        <v>45199</v>
      </c>
      <c r="F6" s="991">
        <f t="shared" ref="F6:H6" si="0">EOMONTH(E6,-3)</f>
        <v>45107</v>
      </c>
      <c r="G6" s="991">
        <f t="shared" si="0"/>
        <v>45016</v>
      </c>
      <c r="H6" s="991">
        <f t="shared" si="0"/>
        <v>44926</v>
      </c>
    </row>
    <row r="7" spans="1:8" x14ac:dyDescent="0.25">
      <c r="A7"/>
      <c r="B7" s="622"/>
      <c r="C7" s="623" t="s">
        <v>725</v>
      </c>
      <c r="D7" s="624"/>
      <c r="E7" s="624"/>
      <c r="F7" s="624"/>
      <c r="G7" s="624"/>
      <c r="H7" s="625"/>
    </row>
    <row r="8" spans="1:8" x14ac:dyDescent="0.25">
      <c r="B8" s="626">
        <v>1</v>
      </c>
      <c r="C8" s="627" t="s">
        <v>159</v>
      </c>
      <c r="D8" s="628">
        <v>372579.21593285998</v>
      </c>
      <c r="E8" s="628">
        <v>358182.96129159001</v>
      </c>
      <c r="F8" s="628">
        <v>357877.07275459002</v>
      </c>
      <c r="G8" s="628">
        <v>355017.09841729997</v>
      </c>
      <c r="H8" s="628">
        <v>357260.92081847996</v>
      </c>
    </row>
    <row r="9" spans="1:8" x14ac:dyDescent="0.25">
      <c r="A9"/>
      <c r="B9" s="626">
        <v>2</v>
      </c>
      <c r="C9" s="627" t="s">
        <v>726</v>
      </c>
      <c r="D9" s="628">
        <v>372579.21593285998</v>
      </c>
      <c r="E9" s="628">
        <v>358182.96129159001</v>
      </c>
      <c r="F9" s="628">
        <v>357877.07275459002</v>
      </c>
      <c r="G9" s="628">
        <v>355017.09841729997</v>
      </c>
      <c r="H9" s="628">
        <v>357260.92081847996</v>
      </c>
    </row>
    <row r="10" spans="1:8" x14ac:dyDescent="0.25">
      <c r="B10" s="626">
        <v>3</v>
      </c>
      <c r="C10" s="627" t="s">
        <v>208</v>
      </c>
      <c r="D10" s="628">
        <v>428599.98094010999</v>
      </c>
      <c r="E10" s="628">
        <v>362618.97031609004</v>
      </c>
      <c r="F10" s="628">
        <v>362252.57173084002</v>
      </c>
      <c r="G10" s="628">
        <v>359432.47643049998</v>
      </c>
      <c r="H10" s="628">
        <v>361658.35099529999</v>
      </c>
    </row>
    <row r="11" spans="1:8" x14ac:dyDescent="0.25">
      <c r="B11" s="622"/>
      <c r="C11" s="623" t="s">
        <v>727</v>
      </c>
      <c r="D11" s="624"/>
      <c r="E11" s="624"/>
      <c r="F11" s="624"/>
      <c r="G11" s="624"/>
      <c r="H11" s="624"/>
    </row>
    <row r="12" spans="1:8" x14ac:dyDescent="0.25">
      <c r="B12" s="626">
        <v>4</v>
      </c>
      <c r="C12" s="627" t="s">
        <v>204</v>
      </c>
      <c r="D12" s="628">
        <v>1710856.1042438401</v>
      </c>
      <c r="E12" s="628">
        <v>1729862.2984887699</v>
      </c>
      <c r="F12" s="628">
        <v>1690554.23225068</v>
      </c>
      <c r="G12" s="628">
        <v>1671542.33303369</v>
      </c>
      <c r="H12" s="628">
        <v>1666600.30865678</v>
      </c>
    </row>
    <row r="13" spans="1:8" x14ac:dyDescent="0.25">
      <c r="B13" s="622"/>
      <c r="C13" s="623" t="s">
        <v>728</v>
      </c>
      <c r="D13" s="624"/>
      <c r="E13" s="624"/>
      <c r="F13" s="624"/>
      <c r="G13" s="624"/>
      <c r="H13" s="624"/>
    </row>
    <row r="14" spans="1:8" ht="28.5" x14ac:dyDescent="0.25">
      <c r="B14" s="626">
        <v>5</v>
      </c>
      <c r="C14" s="627" t="s">
        <v>729</v>
      </c>
      <c r="D14" s="629">
        <v>0.21779999999999999</v>
      </c>
      <c r="E14" s="629">
        <v>0.20710000000000001</v>
      </c>
      <c r="F14" s="629">
        <v>0.2117</v>
      </c>
      <c r="G14" s="629">
        <v>0.21238899999999999</v>
      </c>
      <c r="H14" s="629">
        <v>0.214365</v>
      </c>
    </row>
    <row r="15" spans="1:8" x14ac:dyDescent="0.25">
      <c r="B15" s="626">
        <v>6</v>
      </c>
      <c r="C15" s="627" t="s">
        <v>730</v>
      </c>
      <c r="D15" s="629">
        <v>0.21779999999999999</v>
      </c>
      <c r="E15" s="629">
        <v>0.20710000000000001</v>
      </c>
      <c r="F15" s="629">
        <v>0.2117</v>
      </c>
      <c r="G15" s="629">
        <v>0.21238899999999999</v>
      </c>
      <c r="H15" s="629">
        <v>0.214365</v>
      </c>
    </row>
    <row r="16" spans="1:8" x14ac:dyDescent="0.25">
      <c r="B16" s="626">
        <v>7</v>
      </c>
      <c r="C16" s="627" t="s">
        <v>731</v>
      </c>
      <c r="D16" s="629">
        <v>0.2505</v>
      </c>
      <c r="E16" s="629">
        <v>0.20960000000000001</v>
      </c>
      <c r="F16" s="629">
        <v>0.21429999999999999</v>
      </c>
      <c r="G16" s="629">
        <v>0.21503</v>
      </c>
      <c r="H16" s="629">
        <v>0.217004</v>
      </c>
    </row>
    <row r="17" spans="2:8" x14ac:dyDescent="0.25">
      <c r="B17" s="622"/>
      <c r="C17" s="623" t="s">
        <v>732</v>
      </c>
      <c r="D17" s="624"/>
      <c r="E17" s="624"/>
      <c r="F17" s="624"/>
      <c r="G17" s="624"/>
      <c r="H17" s="624"/>
    </row>
    <row r="18" spans="2:8" ht="42.75" x14ac:dyDescent="0.25">
      <c r="B18" s="631" t="s">
        <v>733</v>
      </c>
      <c r="C18" s="632" t="s">
        <v>734</v>
      </c>
      <c r="D18" s="629">
        <v>0</v>
      </c>
      <c r="E18" s="629">
        <v>0</v>
      </c>
      <c r="F18" s="629">
        <v>0</v>
      </c>
      <c r="G18" s="629">
        <v>0</v>
      </c>
      <c r="H18" s="629">
        <v>0</v>
      </c>
    </row>
    <row r="19" spans="2:8" ht="28.5" x14ac:dyDescent="0.25">
      <c r="B19" s="631" t="s">
        <v>735</v>
      </c>
      <c r="C19" s="633" t="s">
        <v>736</v>
      </c>
      <c r="D19" s="629">
        <v>0</v>
      </c>
      <c r="E19" s="629">
        <v>0</v>
      </c>
      <c r="F19" s="629">
        <v>0</v>
      </c>
      <c r="G19" s="629">
        <v>0</v>
      </c>
      <c r="H19" s="629">
        <v>0</v>
      </c>
    </row>
    <row r="20" spans="2:8" ht="28.5" x14ac:dyDescent="0.25">
      <c r="B20" s="631" t="s">
        <v>737</v>
      </c>
      <c r="C20" s="633" t="s">
        <v>738</v>
      </c>
      <c r="D20" s="629">
        <v>0</v>
      </c>
      <c r="E20" s="629">
        <v>0</v>
      </c>
      <c r="F20" s="629">
        <v>0</v>
      </c>
      <c r="G20" s="629">
        <v>0</v>
      </c>
      <c r="H20" s="629">
        <v>0</v>
      </c>
    </row>
    <row r="21" spans="2:8" x14ac:dyDescent="0.25">
      <c r="B21" s="626" t="s">
        <v>739</v>
      </c>
      <c r="C21" s="627" t="s">
        <v>740</v>
      </c>
      <c r="D21" s="629">
        <v>0.08</v>
      </c>
      <c r="E21" s="629">
        <v>0.08</v>
      </c>
      <c r="F21" s="629">
        <v>0.08</v>
      </c>
      <c r="G21" s="629">
        <v>0.08</v>
      </c>
      <c r="H21" s="629">
        <v>0.08</v>
      </c>
    </row>
    <row r="22" spans="2:8" x14ac:dyDescent="0.25">
      <c r="B22" s="622"/>
      <c r="C22" s="623" t="s">
        <v>741</v>
      </c>
      <c r="D22" s="624"/>
      <c r="E22" s="624"/>
      <c r="F22" s="624"/>
      <c r="G22" s="624"/>
      <c r="H22" s="624"/>
    </row>
    <row r="23" spans="2:8" x14ac:dyDescent="0.25">
      <c r="B23" s="626">
        <v>8</v>
      </c>
      <c r="C23" s="627" t="s">
        <v>742</v>
      </c>
      <c r="D23" s="629">
        <v>2.4999999999999998E-2</v>
      </c>
      <c r="E23" s="629">
        <v>2.5000000000000029E-2</v>
      </c>
      <c r="F23" s="629">
        <v>2.5000000000000001E-2</v>
      </c>
      <c r="G23" s="629">
        <v>2.4999999999998652E-2</v>
      </c>
      <c r="H23" s="629">
        <v>2.50000000000003E-2</v>
      </c>
    </row>
    <row r="24" spans="2:8" ht="42.75" x14ac:dyDescent="0.25">
      <c r="B24" s="626" t="s">
        <v>743</v>
      </c>
      <c r="C24" s="627" t="s">
        <v>744</v>
      </c>
      <c r="D24" s="629">
        <v>0</v>
      </c>
      <c r="E24" s="629">
        <v>0</v>
      </c>
      <c r="F24" s="629">
        <v>0</v>
      </c>
      <c r="G24" s="629">
        <v>0</v>
      </c>
      <c r="H24" s="629">
        <v>0</v>
      </c>
    </row>
    <row r="25" spans="2:8" ht="28.5" x14ac:dyDescent="0.25">
      <c r="B25" s="626">
        <v>9</v>
      </c>
      <c r="C25" s="627" t="s">
        <v>745</v>
      </c>
      <c r="D25" s="629">
        <v>6.9981161181826546E-5</v>
      </c>
      <c r="E25" s="629">
        <v>8.0450820826362708E-5</v>
      </c>
      <c r="F25" s="629">
        <v>9.6144136514100649E-5</v>
      </c>
      <c r="G25" s="629">
        <v>9.9999999999999995E-7</v>
      </c>
      <c r="H25" s="629">
        <v>2.673280839714445E-5</v>
      </c>
    </row>
    <row r="26" spans="2:8" x14ac:dyDescent="0.25">
      <c r="B26" s="626" t="s">
        <v>746</v>
      </c>
      <c r="C26" s="627" t="s">
        <v>747</v>
      </c>
      <c r="D26" s="629">
        <v>0</v>
      </c>
      <c r="E26" s="629">
        <v>0</v>
      </c>
      <c r="F26" s="629">
        <v>0</v>
      </c>
      <c r="G26" s="629">
        <v>0</v>
      </c>
      <c r="H26" s="629">
        <v>0</v>
      </c>
    </row>
    <row r="27" spans="2:8" ht="28.5" x14ac:dyDescent="0.25">
      <c r="B27" s="626">
        <v>10</v>
      </c>
      <c r="C27" s="627" t="s">
        <v>748</v>
      </c>
      <c r="D27" s="629">
        <v>0</v>
      </c>
      <c r="E27" s="629">
        <v>0</v>
      </c>
      <c r="F27" s="629">
        <v>0</v>
      </c>
      <c r="G27" s="629">
        <v>0</v>
      </c>
      <c r="H27" s="629">
        <v>0</v>
      </c>
    </row>
    <row r="28" spans="2:8" ht="28.5" x14ac:dyDescent="0.25">
      <c r="B28" s="626" t="s">
        <v>749</v>
      </c>
      <c r="C28" s="627" t="s">
        <v>750</v>
      </c>
      <c r="D28" s="629">
        <v>0</v>
      </c>
      <c r="E28" s="629">
        <v>0</v>
      </c>
      <c r="F28" s="629">
        <v>0</v>
      </c>
      <c r="G28" s="629">
        <v>0</v>
      </c>
      <c r="H28" s="629">
        <v>0</v>
      </c>
    </row>
    <row r="29" spans="2:8" x14ac:dyDescent="0.25">
      <c r="B29" s="626">
        <v>11</v>
      </c>
      <c r="C29" s="627" t="s">
        <v>751</v>
      </c>
      <c r="D29" s="629">
        <v>2.5069981161181826E-2</v>
      </c>
      <c r="E29" s="629">
        <v>2.5080450820826394E-2</v>
      </c>
      <c r="F29" s="629">
        <v>2.5096144136514099E-2</v>
      </c>
      <c r="G29" s="629">
        <v>2.5000999999998632E-2</v>
      </c>
      <c r="H29" s="629">
        <v>2.5026732808397414E-2</v>
      </c>
    </row>
    <row r="30" spans="2:8" x14ac:dyDescent="0.25">
      <c r="B30" s="626" t="s">
        <v>752</v>
      </c>
      <c r="C30" s="627" t="s">
        <v>753</v>
      </c>
      <c r="D30" s="629">
        <v>0.10506998116118201</v>
      </c>
      <c r="E30" s="629">
        <v>0.105080450820826</v>
      </c>
      <c r="F30" s="629">
        <v>0.105096144136514</v>
      </c>
      <c r="G30" s="629">
        <v>0.105000999999999</v>
      </c>
      <c r="H30" s="629">
        <v>0.105026732808397</v>
      </c>
    </row>
    <row r="31" spans="2:8" ht="28.5" x14ac:dyDescent="0.25">
      <c r="B31" s="626">
        <v>12</v>
      </c>
      <c r="C31" s="627" t="s">
        <v>754</v>
      </c>
      <c r="D31" s="629">
        <v>0.1578</v>
      </c>
      <c r="E31" s="629">
        <v>0.12959999999999999</v>
      </c>
      <c r="F31" s="629">
        <v>0.13429999999999997</v>
      </c>
      <c r="G31" s="629">
        <v>0.13502999999999998</v>
      </c>
      <c r="H31" s="629">
        <v>0.13700400000000001</v>
      </c>
    </row>
    <row r="32" spans="2:8" x14ac:dyDescent="0.25">
      <c r="B32" s="622"/>
      <c r="C32" s="623" t="s">
        <v>20</v>
      </c>
      <c r="D32" s="624"/>
      <c r="E32" s="624"/>
      <c r="F32" s="624"/>
      <c r="G32" s="624"/>
      <c r="H32" s="624"/>
    </row>
    <row r="33" spans="2:8" x14ac:dyDescent="0.25">
      <c r="B33" s="626">
        <v>13</v>
      </c>
      <c r="C33" s="627" t="s">
        <v>755</v>
      </c>
      <c r="D33" s="630">
        <v>5337325.3985378304</v>
      </c>
      <c r="E33" s="630">
        <v>4978999.2321773302</v>
      </c>
      <c r="F33" s="630">
        <v>4909452.7228071298</v>
      </c>
      <c r="G33" s="630">
        <v>4981310.0937831104</v>
      </c>
      <c r="H33" s="630">
        <v>5074922.2092793304</v>
      </c>
    </row>
    <row r="34" spans="2:8" x14ac:dyDescent="0.25">
      <c r="B34" s="626">
        <v>14</v>
      </c>
      <c r="C34" s="627" t="s">
        <v>756</v>
      </c>
      <c r="D34" s="629">
        <v>6.9806000000000007E-2</v>
      </c>
      <c r="E34" s="629">
        <v>7.1939000000000003E-2</v>
      </c>
      <c r="F34" s="629">
        <v>7.2896000000000002E-2</v>
      </c>
      <c r="G34" s="629">
        <v>7.127E-2</v>
      </c>
      <c r="H34" s="629">
        <v>7.0397319621025897E-2</v>
      </c>
    </row>
    <row r="35" spans="2:8" x14ac:dyDescent="0.25">
      <c r="B35" s="622"/>
      <c r="C35" s="623" t="s">
        <v>757</v>
      </c>
      <c r="D35" s="624"/>
      <c r="E35" s="624"/>
      <c r="F35" s="624"/>
      <c r="G35" s="624"/>
      <c r="H35" s="624"/>
    </row>
    <row r="36" spans="2:8" ht="42.75" x14ac:dyDescent="0.25">
      <c r="B36" s="631" t="s">
        <v>758</v>
      </c>
      <c r="C36" s="632" t="s">
        <v>759</v>
      </c>
      <c r="D36" s="629">
        <v>0</v>
      </c>
      <c r="E36" s="629">
        <v>0</v>
      </c>
      <c r="F36" s="629">
        <v>0</v>
      </c>
      <c r="G36" s="629">
        <v>0</v>
      </c>
      <c r="H36" s="629">
        <v>0</v>
      </c>
    </row>
    <row r="37" spans="2:8" ht="28.5" x14ac:dyDescent="0.25">
      <c r="B37" s="631" t="s">
        <v>760</v>
      </c>
      <c r="C37" s="633" t="s">
        <v>761</v>
      </c>
      <c r="D37" s="629">
        <v>0</v>
      </c>
      <c r="E37" s="629">
        <v>0</v>
      </c>
      <c r="F37" s="629">
        <v>0</v>
      </c>
      <c r="G37" s="629">
        <v>0</v>
      </c>
      <c r="H37" s="629">
        <v>0</v>
      </c>
    </row>
    <row r="38" spans="2:8" ht="28.5" x14ac:dyDescent="0.25">
      <c r="B38" s="631" t="s">
        <v>762</v>
      </c>
      <c r="C38" s="632" t="s">
        <v>763</v>
      </c>
      <c r="D38" s="629">
        <v>0.03</v>
      </c>
      <c r="E38" s="629">
        <v>0.03</v>
      </c>
      <c r="F38" s="629">
        <v>0.03</v>
      </c>
      <c r="G38" s="629">
        <v>0.03</v>
      </c>
      <c r="H38" s="629">
        <v>0.03</v>
      </c>
    </row>
    <row r="39" spans="2:8" x14ac:dyDescent="0.25">
      <c r="B39" s="622"/>
      <c r="C39" s="634" t="s">
        <v>764</v>
      </c>
      <c r="D39" s="635"/>
      <c r="E39" s="635"/>
      <c r="F39" s="635"/>
      <c r="G39" s="635"/>
      <c r="H39" s="635"/>
    </row>
    <row r="40" spans="2:8" ht="28.5" x14ac:dyDescent="0.25">
      <c r="B40" s="631" t="s">
        <v>765</v>
      </c>
      <c r="C40" s="636" t="s">
        <v>766</v>
      </c>
      <c r="D40" s="637">
        <v>0</v>
      </c>
      <c r="E40" s="637">
        <v>0</v>
      </c>
      <c r="F40" s="637">
        <v>0</v>
      </c>
      <c r="G40" s="637">
        <v>0</v>
      </c>
      <c r="H40" s="637">
        <v>0</v>
      </c>
    </row>
    <row r="41" spans="2:8" x14ac:dyDescent="0.25">
      <c r="B41" s="631" t="s">
        <v>767</v>
      </c>
      <c r="C41" s="627" t="s">
        <v>768</v>
      </c>
      <c r="D41" s="629">
        <v>0.03</v>
      </c>
      <c r="E41" s="629">
        <v>0.03</v>
      </c>
      <c r="F41" s="629">
        <v>0.03</v>
      </c>
      <c r="G41" s="629">
        <v>0.03</v>
      </c>
      <c r="H41" s="629">
        <v>0.03</v>
      </c>
    </row>
    <row r="42" spans="2:8" x14ac:dyDescent="0.25">
      <c r="B42" s="622"/>
      <c r="C42" s="623" t="s">
        <v>769</v>
      </c>
      <c r="D42" s="624"/>
      <c r="E42" s="624"/>
      <c r="F42" s="624"/>
      <c r="G42" s="624"/>
      <c r="H42" s="624"/>
    </row>
    <row r="43" spans="2:8" ht="28.5" x14ac:dyDescent="0.25">
      <c r="B43" s="626">
        <v>15</v>
      </c>
      <c r="C43" s="627" t="s">
        <v>770</v>
      </c>
      <c r="D43" s="628">
        <v>1826860.7590076502</v>
      </c>
      <c r="E43" s="628">
        <v>1411578.1283858898</v>
      </c>
      <c r="F43" s="628">
        <v>1240561.75408847</v>
      </c>
      <c r="G43" s="628">
        <v>1353394.5080469099</v>
      </c>
      <c r="H43" s="628">
        <v>1374926.42695398</v>
      </c>
    </row>
    <row r="44" spans="2:8" x14ac:dyDescent="0.25">
      <c r="B44" s="626" t="s">
        <v>771</v>
      </c>
      <c r="C44" s="627" t="s">
        <v>772</v>
      </c>
      <c r="D44" s="628">
        <v>1516009.39045749</v>
      </c>
      <c r="E44" s="628">
        <v>1658360.0705085401</v>
      </c>
      <c r="F44" s="628">
        <v>1356653.0120989301</v>
      </c>
      <c r="G44" s="628">
        <v>1602789.4694776998</v>
      </c>
      <c r="H44" s="628">
        <v>1554499.3375801602</v>
      </c>
    </row>
    <row r="45" spans="2:8" ht="28.5" x14ac:dyDescent="0.25">
      <c r="B45" s="626" t="s">
        <v>773</v>
      </c>
      <c r="C45" s="627" t="s">
        <v>774</v>
      </c>
      <c r="D45" s="628">
        <v>354629.79616456007</v>
      </c>
      <c r="E45" s="628">
        <v>708846.51133181993</v>
      </c>
      <c r="F45" s="628">
        <v>497262.28062436992</v>
      </c>
      <c r="G45" s="628">
        <v>599598.11115077999</v>
      </c>
      <c r="H45" s="628">
        <v>602881.19426907005</v>
      </c>
    </row>
    <row r="46" spans="2:8" ht="28.5" x14ac:dyDescent="0.25">
      <c r="B46" s="626">
        <v>16</v>
      </c>
      <c r="C46" s="627" t="s">
        <v>775</v>
      </c>
      <c r="D46" s="628">
        <v>1161379.5942929299</v>
      </c>
      <c r="E46" s="628">
        <v>949513.55917671998</v>
      </c>
      <c r="F46" s="628">
        <v>859390.7314745601</v>
      </c>
      <c r="G46" s="628">
        <v>1003191.3583269201</v>
      </c>
      <c r="H46" s="628">
        <v>951618.14331108995</v>
      </c>
    </row>
    <row r="47" spans="2:8" x14ac:dyDescent="0.25">
      <c r="B47" s="626">
        <v>17</v>
      </c>
      <c r="C47" s="627" t="s">
        <v>776</v>
      </c>
      <c r="D47" s="629">
        <v>1.573</v>
      </c>
      <c r="E47" s="629">
        <v>1.4865999999999999</v>
      </c>
      <c r="F47" s="629">
        <v>1.4435</v>
      </c>
      <c r="G47" s="629">
        <v>1.3491</v>
      </c>
      <c r="H47" s="629">
        <v>1.4448000000000001</v>
      </c>
    </row>
    <row r="48" spans="2:8" x14ac:dyDescent="0.25">
      <c r="B48" s="622"/>
      <c r="C48" s="623" t="s">
        <v>31</v>
      </c>
      <c r="D48" s="624"/>
      <c r="E48" s="624"/>
      <c r="F48" s="624"/>
      <c r="G48" s="624"/>
      <c r="H48" s="624"/>
    </row>
    <row r="49" spans="2:8" x14ac:dyDescent="0.25">
      <c r="B49" s="626">
        <v>18</v>
      </c>
      <c r="C49" s="627" t="s">
        <v>777</v>
      </c>
      <c r="D49" s="628">
        <v>3590299.5916090002</v>
      </c>
      <c r="E49" s="628">
        <v>3369450.9091030001</v>
      </c>
      <c r="F49" s="628">
        <v>3095331.2836429998</v>
      </c>
      <c r="G49" s="628">
        <v>3115682.9609229998</v>
      </c>
      <c r="H49" s="628">
        <v>2955709.5150139998</v>
      </c>
    </row>
    <row r="50" spans="2:8" x14ac:dyDescent="0.25">
      <c r="B50" s="626">
        <v>19</v>
      </c>
      <c r="C50" s="627" t="s">
        <v>778</v>
      </c>
      <c r="D50" s="628">
        <v>2352046.2464089999</v>
      </c>
      <c r="E50" s="628">
        <v>2367332.8879</v>
      </c>
      <c r="F50" s="628">
        <v>2262957.0431940001</v>
      </c>
      <c r="G50" s="628">
        <v>2268067.9380680001</v>
      </c>
      <c r="H50" s="628">
        <v>2232491.7703240002</v>
      </c>
    </row>
    <row r="51" spans="2:8" x14ac:dyDescent="0.25">
      <c r="B51" s="626">
        <v>20</v>
      </c>
      <c r="C51" s="627" t="s">
        <v>779</v>
      </c>
      <c r="D51" s="629">
        <v>1.5264580000000001</v>
      </c>
      <c r="E51" s="629">
        <v>1.423311</v>
      </c>
      <c r="F51" s="629">
        <v>1.367826</v>
      </c>
      <c r="G51" s="629">
        <v>1.3737170000000001</v>
      </c>
      <c r="H51" s="629">
        <v>1.3239510000000001</v>
      </c>
    </row>
  </sheetData>
  <sheetProtection algorithmName="SHA-512" hashValue="5LaVw3Tr6e5GdSkSAPc9BQPDHxldC8VqPbQnUWg1MOEwIQlFvSNn93+47VEKVgRko2DC51u0SED/22tty78ijw==" saltValue="XuXnMpVPUN9i21AaRMjFnA==" spinCount="100000" sheet="1" objects="1" scenarios="1"/>
  <mergeCells count="1">
    <mergeCell ref="B2:H2"/>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7"/>
  <sheetViews>
    <sheetView showGridLines="0" zoomScaleNormal="100" workbookViewId="0">
      <selection activeCell="B18" sqref="B18"/>
    </sheetView>
  </sheetViews>
  <sheetFormatPr defaultRowHeight="27" customHeight="1" x14ac:dyDescent="0.25"/>
  <cols>
    <col min="1" max="1" width="9.140625" style="196"/>
    <col min="2" max="2" width="35.7109375" style="196" customWidth="1"/>
    <col min="3" max="6" width="12.42578125" style="196" customWidth="1"/>
    <col min="7" max="7" width="17.42578125" style="196" customWidth="1"/>
    <col min="8" max="8" width="15.7109375" style="196" customWidth="1"/>
    <col min="9" max="9" width="15.5703125" style="196" customWidth="1"/>
    <col min="10" max="10" width="21.85546875" style="196" customWidth="1"/>
    <col min="11" max="16384" width="9.140625" style="196"/>
  </cols>
  <sheetData>
    <row r="1" spans="1:17" ht="19.5" customHeight="1" thickBot="1" x14ac:dyDescent="0.3">
      <c r="A1" s="3"/>
    </row>
    <row r="2" spans="1:17" s="197" customFormat="1" ht="18.75" thickBot="1" x14ac:dyDescent="0.3">
      <c r="A2" s="196"/>
      <c r="B2" s="1303" t="s">
        <v>350</v>
      </c>
      <c r="C2" s="1304"/>
      <c r="D2" s="1304"/>
      <c r="E2" s="1304"/>
      <c r="F2" s="1304"/>
      <c r="G2" s="1304"/>
      <c r="H2" s="1304"/>
      <c r="I2" s="1304"/>
      <c r="J2" s="1305"/>
    </row>
    <row r="3" spans="1:17" ht="15.75" x14ac:dyDescent="0.25">
      <c r="B3" s="614" t="s">
        <v>1457</v>
      </c>
      <c r="C3" s="198"/>
      <c r="D3" s="198"/>
      <c r="E3" s="198"/>
      <c r="F3" s="198"/>
      <c r="G3" s="198"/>
      <c r="H3" s="198"/>
      <c r="I3" s="198"/>
      <c r="J3" s="198"/>
      <c r="K3" s="198"/>
      <c r="L3" s="198"/>
      <c r="M3" s="198"/>
      <c r="N3" s="198"/>
      <c r="O3" s="198"/>
      <c r="P3" s="198"/>
      <c r="Q3" s="198"/>
    </row>
    <row r="4" spans="1:17" ht="16.5" thickBot="1" x14ac:dyDescent="0.3">
      <c r="B4" s="198"/>
      <c r="C4" s="198"/>
      <c r="D4" s="198"/>
      <c r="E4" s="198"/>
      <c r="F4" s="198"/>
      <c r="G4" s="198"/>
      <c r="H4" s="198"/>
      <c r="I4" s="198"/>
      <c r="J4" s="198"/>
      <c r="K4" s="198"/>
      <c r="L4" s="198"/>
      <c r="M4" s="198"/>
      <c r="N4" s="198"/>
      <c r="O4" s="198"/>
      <c r="P4" s="198"/>
      <c r="Q4" s="198"/>
    </row>
    <row r="5" spans="1:17" ht="38.25" customHeight="1" thickBot="1" x14ac:dyDescent="0.3">
      <c r="B5" s="1071">
        <v>45291</v>
      </c>
      <c r="C5" s="1306" t="s">
        <v>351</v>
      </c>
      <c r="D5" s="1307"/>
      <c r="E5" s="1307"/>
      <c r="F5" s="1308"/>
      <c r="G5" s="1309" t="s">
        <v>352</v>
      </c>
      <c r="H5" s="1310"/>
      <c r="I5" s="1311" t="s">
        <v>353</v>
      </c>
      <c r="J5" s="1312"/>
    </row>
    <row r="6" spans="1:17" ht="15.75" thickBot="1" x14ac:dyDescent="0.3">
      <c r="B6" s="1313" t="s">
        <v>112</v>
      </c>
      <c r="C6" s="1315" t="s">
        <v>354</v>
      </c>
      <c r="D6" s="1317" t="s">
        <v>355</v>
      </c>
      <c r="E6" s="1318"/>
      <c r="F6" s="1319"/>
      <c r="G6" s="1320" t="s">
        <v>356</v>
      </c>
      <c r="H6" s="1320" t="s">
        <v>357</v>
      </c>
      <c r="I6" s="200"/>
      <c r="J6" s="1320" t="s">
        <v>358</v>
      </c>
    </row>
    <row r="7" spans="1:17" ht="39.75" customHeight="1" thickBot="1" x14ac:dyDescent="0.3">
      <c r="B7" s="1314"/>
      <c r="C7" s="1316"/>
      <c r="D7" s="201"/>
      <c r="E7" s="202" t="s">
        <v>359</v>
      </c>
      <c r="F7" s="203" t="s">
        <v>360</v>
      </c>
      <c r="G7" s="1321"/>
      <c r="H7" s="1321"/>
      <c r="I7" s="204"/>
      <c r="J7" s="1322"/>
    </row>
    <row r="8" spans="1:17" ht="15.75" thickBot="1" x14ac:dyDescent="0.3">
      <c r="B8" s="205" t="s">
        <v>361</v>
      </c>
      <c r="C8" s="206">
        <v>8724.6022922473458</v>
      </c>
      <c r="D8" s="206">
        <v>21012.212600331182</v>
      </c>
      <c r="E8" s="206">
        <v>21012.212600331182</v>
      </c>
      <c r="F8" s="206">
        <v>21012.212600331182</v>
      </c>
      <c r="G8" s="206">
        <v>-691.85364082700016</v>
      </c>
      <c r="H8" s="206">
        <v>-12833.343203505758</v>
      </c>
      <c r="I8" s="206">
        <v>7829.0748000000003</v>
      </c>
      <c r="J8" s="206">
        <v>5453.2191290000001</v>
      </c>
    </row>
    <row r="9" spans="1:17" ht="15.75" thickBot="1" x14ac:dyDescent="0.3">
      <c r="B9" s="207" t="s">
        <v>362</v>
      </c>
      <c r="C9" s="206">
        <v>0</v>
      </c>
      <c r="D9" s="206">
        <v>0</v>
      </c>
      <c r="E9" s="206">
        <v>0</v>
      </c>
      <c r="F9" s="206">
        <v>0</v>
      </c>
      <c r="G9" s="206">
        <v>0</v>
      </c>
      <c r="H9" s="206">
        <v>0</v>
      </c>
      <c r="I9" s="206">
        <v>0</v>
      </c>
      <c r="J9" s="206">
        <v>0</v>
      </c>
    </row>
    <row r="10" spans="1:17" ht="15.75" thickBot="1" x14ac:dyDescent="0.3">
      <c r="B10" s="207" t="s">
        <v>363</v>
      </c>
      <c r="C10" s="206">
        <v>0</v>
      </c>
      <c r="D10" s="206">
        <v>0</v>
      </c>
      <c r="E10" s="206">
        <v>0</v>
      </c>
      <c r="F10" s="206">
        <v>0</v>
      </c>
      <c r="G10" s="206">
        <v>0</v>
      </c>
      <c r="H10" s="206">
        <v>0</v>
      </c>
      <c r="I10" s="206">
        <v>0</v>
      </c>
      <c r="J10" s="206">
        <v>0</v>
      </c>
    </row>
    <row r="11" spans="1:17" ht="15.75" thickBot="1" x14ac:dyDescent="0.3">
      <c r="B11" s="207" t="s">
        <v>364</v>
      </c>
      <c r="C11" s="206">
        <v>0</v>
      </c>
      <c r="D11" s="206">
        <v>0</v>
      </c>
      <c r="E11" s="206">
        <v>0</v>
      </c>
      <c r="F11" s="206">
        <v>0</v>
      </c>
      <c r="G11" s="206">
        <v>0</v>
      </c>
      <c r="H11" s="206">
        <v>0</v>
      </c>
      <c r="I11" s="206">
        <v>0</v>
      </c>
      <c r="J11" s="206">
        <v>0</v>
      </c>
    </row>
    <row r="12" spans="1:17" ht="15.75" thickBot="1" x14ac:dyDescent="0.3">
      <c r="B12" s="207" t="s">
        <v>365</v>
      </c>
      <c r="C12" s="206">
        <v>0</v>
      </c>
      <c r="D12" s="206">
        <v>0</v>
      </c>
      <c r="E12" s="206">
        <v>0</v>
      </c>
      <c r="F12" s="206">
        <v>0</v>
      </c>
      <c r="G12" s="206">
        <v>0</v>
      </c>
      <c r="H12" s="206">
        <v>0</v>
      </c>
      <c r="I12" s="206">
        <v>0</v>
      </c>
      <c r="J12" s="206">
        <v>0</v>
      </c>
    </row>
    <row r="13" spans="1:17" ht="15.75" thickBot="1" x14ac:dyDescent="0.3">
      <c r="B13" s="207" t="s">
        <v>366</v>
      </c>
      <c r="C13" s="206">
        <v>7339.9414916679989</v>
      </c>
      <c r="D13" s="206">
        <v>19634.812779441181</v>
      </c>
      <c r="E13" s="206">
        <v>19634.812779441181</v>
      </c>
      <c r="F13" s="206">
        <v>19634.812779441181</v>
      </c>
      <c r="G13" s="206">
        <v>-530.78746942700002</v>
      </c>
      <c r="H13" s="206">
        <v>-11753.972722905757</v>
      </c>
      <c r="I13" s="206">
        <v>6588.5765350000001</v>
      </c>
      <c r="J13" s="206">
        <v>5193.3507769999997</v>
      </c>
    </row>
    <row r="14" spans="1:17" ht="15.75" thickBot="1" x14ac:dyDescent="0.3">
      <c r="B14" s="207" t="s">
        <v>367</v>
      </c>
      <c r="C14" s="206">
        <v>1384.6608005793464</v>
      </c>
      <c r="D14" s="206">
        <v>1377.3998208899998</v>
      </c>
      <c r="E14" s="206">
        <v>1377.3998208899998</v>
      </c>
      <c r="F14" s="206">
        <v>1377.3998208899998</v>
      </c>
      <c r="G14" s="206">
        <v>-161.06617140000006</v>
      </c>
      <c r="H14" s="206">
        <v>-1079.3704806000003</v>
      </c>
      <c r="I14" s="206">
        <v>1240.4982649999999</v>
      </c>
      <c r="J14" s="206">
        <v>259.86835200000002</v>
      </c>
    </row>
    <row r="15" spans="1:17" ht="15.75" thickBot="1" x14ac:dyDescent="0.3">
      <c r="B15" s="208" t="s">
        <v>327</v>
      </c>
      <c r="C15" s="206">
        <v>0</v>
      </c>
      <c r="D15" s="206">
        <v>0</v>
      </c>
      <c r="E15" s="206">
        <v>0</v>
      </c>
      <c r="F15" s="206">
        <v>0</v>
      </c>
      <c r="G15" s="206">
        <v>0</v>
      </c>
      <c r="H15" s="206">
        <v>0</v>
      </c>
      <c r="I15" s="206">
        <v>0</v>
      </c>
      <c r="J15" s="206">
        <v>0</v>
      </c>
    </row>
    <row r="16" spans="1:17" ht="15.75" thickBot="1" x14ac:dyDescent="0.3">
      <c r="B16" s="208" t="s">
        <v>368</v>
      </c>
      <c r="C16" s="206">
        <v>2057.8788761199999</v>
      </c>
      <c r="D16" s="206">
        <v>1859.8018709800001</v>
      </c>
      <c r="E16" s="206">
        <v>1859.8018709800001</v>
      </c>
      <c r="F16" s="206">
        <v>1859.8018709800001</v>
      </c>
      <c r="G16" s="206">
        <v>-4.6637000000000002E-4</v>
      </c>
      <c r="H16" s="206">
        <v>-1177.6311429899999</v>
      </c>
      <c r="I16" s="206">
        <v>0</v>
      </c>
      <c r="J16" s="206">
        <v>0</v>
      </c>
    </row>
    <row r="17" spans="2:10" ht="15.75" thickBot="1" x14ac:dyDescent="0.3">
      <c r="B17" s="209" t="s">
        <v>262</v>
      </c>
      <c r="C17" s="210">
        <v>10782.481168367345</v>
      </c>
      <c r="D17" s="210">
        <v>22872.014471311184</v>
      </c>
      <c r="E17" s="210">
        <v>22872.014471311184</v>
      </c>
      <c r="F17" s="210">
        <v>22872.014471311184</v>
      </c>
      <c r="G17" s="210">
        <v>-691.85410719700019</v>
      </c>
      <c r="H17" s="210">
        <v>-14010.974346495757</v>
      </c>
      <c r="I17" s="210">
        <v>7829.0748000000003</v>
      </c>
      <c r="J17" s="210">
        <v>5453.2191290000001</v>
      </c>
    </row>
  </sheetData>
  <sheetProtection algorithmName="SHA-512" hashValue="hZEwntPSi53ZjIKvrjPWVVRPFUXmw26k2cLIXpwLTSePalV+Vlq+Jt7GhDQ8iltCbPjIQrASt+1mfYokA0KRMw==" saltValue="QMonrBVu/LmG8Fh3l8s6bg=="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85"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zoomScale="130" zoomScaleNormal="130" workbookViewId="0">
      <selection activeCell="C4" sqref="C4:E8"/>
    </sheetView>
  </sheetViews>
  <sheetFormatPr defaultColWidth="9.140625" defaultRowHeight="28.5" customHeight="1" x14ac:dyDescent="0.25"/>
  <cols>
    <col min="1" max="1" width="9.140625" style="81"/>
    <col min="2" max="2" width="33" style="81" customWidth="1"/>
    <col min="3" max="3" width="30.85546875" style="81" customWidth="1"/>
    <col min="4" max="5" width="9.140625" style="81"/>
    <col min="6" max="6" width="28.5703125" style="81" bestFit="1" customWidth="1"/>
    <col min="7" max="16384" width="9.140625" style="81"/>
  </cols>
  <sheetData>
    <row r="1" spans="1:12" ht="28.5" customHeight="1" thickBot="1" x14ac:dyDescent="0.3">
      <c r="A1" s="3"/>
    </row>
    <row r="2" spans="1:12" ht="18.75" thickBot="1" x14ac:dyDescent="0.3">
      <c r="B2" s="1303" t="s">
        <v>369</v>
      </c>
      <c r="C2" s="1305"/>
      <c r="G2" s="1323"/>
      <c r="H2" s="1323"/>
      <c r="I2" s="1323"/>
      <c r="J2" s="1323"/>
      <c r="K2" s="1323"/>
      <c r="L2" s="1323"/>
    </row>
    <row r="3" spans="1:12" ht="28.5" customHeight="1" x14ac:dyDescent="0.25">
      <c r="B3" s="614" t="s">
        <v>1457</v>
      </c>
      <c r="C3" s="1068"/>
      <c r="D3" s="1068"/>
      <c r="E3" s="1068"/>
      <c r="F3" s="211"/>
      <c r="G3" s="1323"/>
      <c r="H3" s="1323"/>
      <c r="I3" s="211"/>
    </row>
    <row r="4" spans="1:12" ht="28.5" customHeight="1" thickBot="1" x14ac:dyDescent="0.3">
      <c r="B4" s="1073">
        <v>45291</v>
      </c>
    </row>
    <row r="5" spans="1:12" ht="28.5" customHeight="1" thickBot="1" x14ac:dyDescent="0.3">
      <c r="B5" s="1072" t="s">
        <v>112</v>
      </c>
      <c r="C5" s="202" t="s">
        <v>370</v>
      </c>
    </row>
    <row r="6" spans="1:12" ht="28.5" customHeight="1" x14ac:dyDescent="0.25">
      <c r="B6" s="212" t="s">
        <v>371</v>
      </c>
      <c r="C6" s="213">
        <v>118.1611691696</v>
      </c>
    </row>
    <row r="7" spans="1:12" ht="32.25" thickBot="1" x14ac:dyDescent="0.3">
      <c r="B7" s="214" t="s">
        <v>372</v>
      </c>
      <c r="C7" s="215">
        <v>7780.0872397344692</v>
      </c>
    </row>
  </sheetData>
  <sheetProtection algorithmName="SHA-512" hashValue="X8FbOoie4O0TMZm0EC1gXmN/lYc67Lm4ASWROtQxP3fHfoQCr24Z2wGsH7KCUo0LpKUcJpXPqodBNHwdqRqqxQ==" saltValue="aBozetUhA4MK58j9djB0MA==" spinCount="100000" sheet="1" objects="1" scenarios="1"/>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zoomScaleNormal="100" workbookViewId="0">
      <selection activeCell="B34" sqref="B34"/>
    </sheetView>
  </sheetViews>
  <sheetFormatPr defaultColWidth="9.140625" defaultRowHeight="14.25" x14ac:dyDescent="0.2"/>
  <cols>
    <col min="1" max="2" width="9.140625" style="216"/>
    <col min="3" max="3" width="19" style="216" customWidth="1"/>
    <col min="4" max="4" width="8.28515625" style="216" bestFit="1" customWidth="1"/>
    <col min="5" max="5" width="15.28515625" style="216" bestFit="1" customWidth="1"/>
    <col min="6" max="6" width="12.140625" style="216" bestFit="1" customWidth="1"/>
    <col min="7" max="7" width="6.140625" style="216" bestFit="1" customWidth="1"/>
    <col min="8" max="8" width="19" style="216" bestFit="1" customWidth="1"/>
    <col min="9" max="9" width="12.140625" style="216" bestFit="1" customWidth="1"/>
    <col min="10" max="10" width="11.42578125" style="216" bestFit="1" customWidth="1"/>
    <col min="11" max="13" width="11.28515625" style="216" bestFit="1" customWidth="1"/>
    <col min="14" max="14" width="10.5703125" style="216" bestFit="1" customWidth="1"/>
    <col min="15" max="15" width="12.7109375" style="216" bestFit="1" customWidth="1"/>
    <col min="16" max="16384" width="9.140625" style="216"/>
  </cols>
  <sheetData>
    <row r="1" spans="1:15" ht="15.75" thickBot="1" x14ac:dyDescent="0.3">
      <c r="A1" s="3"/>
    </row>
    <row r="2" spans="1:15" ht="18.75" customHeight="1" thickBot="1" x14ac:dyDescent="0.25">
      <c r="B2" s="1303" t="s">
        <v>373</v>
      </c>
      <c r="C2" s="1304"/>
      <c r="D2" s="1304"/>
      <c r="E2" s="1304"/>
      <c r="F2" s="1304"/>
      <c r="G2" s="1304"/>
      <c r="H2" s="1304"/>
      <c r="I2" s="1304"/>
      <c r="J2" s="1304"/>
      <c r="K2" s="1304"/>
      <c r="L2" s="1304"/>
      <c r="M2" s="1304"/>
      <c r="N2" s="1304"/>
      <c r="O2" s="1305"/>
    </row>
    <row r="3" spans="1:15" x14ac:dyDescent="0.2">
      <c r="B3" s="614" t="s">
        <v>1458</v>
      </c>
      <c r="C3" s="1058"/>
      <c r="D3" s="1058"/>
      <c r="E3" s="1058"/>
      <c r="F3" s="1058"/>
      <c r="G3" s="1058"/>
      <c r="H3" s="1058"/>
      <c r="I3" s="1058"/>
      <c r="J3" s="1058"/>
      <c r="K3" s="1058"/>
      <c r="L3" s="1058"/>
      <c r="M3" s="1058"/>
      <c r="N3" s="1058"/>
      <c r="O3" s="1058"/>
    </row>
    <row r="4" spans="1:15" ht="15" x14ac:dyDescent="0.2">
      <c r="B4" s="1324"/>
      <c r="C4" s="1324"/>
      <c r="D4" s="217"/>
      <c r="E4" s="217"/>
      <c r="F4" s="217"/>
      <c r="G4" s="217"/>
      <c r="H4" s="217"/>
      <c r="I4" s="217"/>
      <c r="J4" s="217"/>
      <c r="K4" s="217"/>
      <c r="L4" s="217"/>
      <c r="M4" s="217"/>
      <c r="N4" s="217"/>
      <c r="O4" s="217"/>
    </row>
    <row r="5" spans="1:15" ht="15" x14ac:dyDescent="0.2">
      <c r="B5" s="1324"/>
      <c r="C5" s="1324"/>
      <c r="D5" s="217"/>
      <c r="E5" s="217"/>
      <c r="F5" s="217"/>
      <c r="G5" s="217"/>
      <c r="H5" s="217"/>
      <c r="I5" s="217"/>
      <c r="J5" s="217"/>
      <c r="K5" s="217"/>
      <c r="L5" s="217"/>
      <c r="M5" s="217"/>
      <c r="N5" s="217"/>
      <c r="O5" s="217"/>
    </row>
    <row r="6" spans="1:15" ht="15" x14ac:dyDescent="0.2">
      <c r="B6" s="1324"/>
      <c r="C6" s="1324"/>
      <c r="D6" s="217"/>
      <c r="E6" s="217"/>
      <c r="F6" s="217"/>
      <c r="G6" s="217"/>
      <c r="H6" s="217"/>
      <c r="I6" s="217"/>
      <c r="J6" s="217"/>
      <c r="K6" s="217"/>
      <c r="L6" s="217"/>
      <c r="M6" s="217"/>
      <c r="N6" s="217"/>
      <c r="O6" s="217"/>
    </row>
    <row r="7" spans="1:15" ht="15.75" thickBot="1" x14ac:dyDescent="0.25">
      <c r="B7" s="1324"/>
      <c r="C7" s="1324"/>
      <c r="D7" s="217"/>
      <c r="E7" s="218"/>
      <c r="F7" s="218"/>
      <c r="G7" s="218"/>
      <c r="H7" s="218"/>
      <c r="I7" s="218"/>
      <c r="J7" s="218"/>
      <c r="K7" s="218"/>
      <c r="L7" s="218"/>
      <c r="M7" s="218"/>
      <c r="N7" s="218"/>
      <c r="O7" s="218"/>
    </row>
    <row r="8" spans="1:15" ht="15" thickBot="1" x14ac:dyDescent="0.25">
      <c r="B8" s="1327">
        <v>45291</v>
      </c>
      <c r="C8" s="1328"/>
      <c r="D8" s="1329" t="s">
        <v>374</v>
      </c>
      <c r="E8" s="1330"/>
      <c r="F8" s="1330"/>
      <c r="G8" s="1330"/>
      <c r="H8" s="1330"/>
      <c r="I8" s="1330"/>
      <c r="J8" s="1330"/>
      <c r="K8" s="1330"/>
      <c r="L8" s="1330"/>
      <c r="M8" s="1330"/>
      <c r="N8" s="1330"/>
      <c r="O8" s="1331"/>
    </row>
    <row r="9" spans="1:15" ht="15" customHeight="1" thickBot="1" x14ac:dyDescent="0.25">
      <c r="B9" s="1332" t="s">
        <v>112</v>
      </c>
      <c r="C9" s="1333"/>
      <c r="D9" s="1336" t="s">
        <v>375</v>
      </c>
      <c r="E9" s="1337"/>
      <c r="F9" s="1337"/>
      <c r="G9" s="1338" t="s">
        <v>376</v>
      </c>
      <c r="H9" s="1339"/>
      <c r="I9" s="1339"/>
      <c r="J9" s="1339"/>
      <c r="K9" s="1339"/>
      <c r="L9" s="1339"/>
      <c r="M9" s="1339"/>
      <c r="N9" s="1339"/>
      <c r="O9" s="1340"/>
    </row>
    <row r="10" spans="1:15" ht="36" customHeight="1" thickBot="1" x14ac:dyDescent="0.25">
      <c r="B10" s="1334"/>
      <c r="C10" s="1335"/>
      <c r="D10" s="219"/>
      <c r="E10" s="202" t="s">
        <v>377</v>
      </c>
      <c r="F10" s="202" t="s">
        <v>378</v>
      </c>
      <c r="G10" s="220"/>
      <c r="H10" s="221" t="s">
        <v>379</v>
      </c>
      <c r="I10" s="221" t="s">
        <v>380</v>
      </c>
      <c r="J10" s="221" t="s">
        <v>381</v>
      </c>
      <c r="K10" s="221" t="s">
        <v>382</v>
      </c>
      <c r="L10" s="221" t="s">
        <v>383</v>
      </c>
      <c r="M10" s="221" t="s">
        <v>384</v>
      </c>
      <c r="N10" s="221" t="s">
        <v>385</v>
      </c>
      <c r="O10" s="222" t="s">
        <v>386</v>
      </c>
    </row>
    <row r="11" spans="1:15" ht="22.5" customHeight="1" thickBot="1" x14ac:dyDescent="0.25">
      <c r="B11" s="1341" t="s">
        <v>387</v>
      </c>
      <c r="C11" s="1342"/>
      <c r="D11" s="223">
        <v>787181.846656529</v>
      </c>
      <c r="E11" s="223">
        <v>787181.846656529</v>
      </c>
      <c r="F11" s="223">
        <v>0</v>
      </c>
      <c r="G11" s="223">
        <v>0</v>
      </c>
      <c r="H11" s="223">
        <v>0</v>
      </c>
      <c r="I11" s="223">
        <v>0</v>
      </c>
      <c r="J11" s="223">
        <v>0</v>
      </c>
      <c r="K11" s="223">
        <v>0</v>
      </c>
      <c r="L11" s="223">
        <v>0</v>
      </c>
      <c r="M11" s="223">
        <v>0</v>
      </c>
      <c r="N11" s="223">
        <v>0</v>
      </c>
      <c r="O11" s="223">
        <v>0</v>
      </c>
    </row>
    <row r="12" spans="1:15" ht="15" thickBot="1" x14ac:dyDescent="0.25">
      <c r="B12" s="1341" t="s">
        <v>361</v>
      </c>
      <c r="C12" s="1342"/>
      <c r="D12" s="224">
        <v>2914280.3690049774</v>
      </c>
      <c r="E12" s="224">
        <v>2913295.886501058</v>
      </c>
      <c r="F12" s="224">
        <v>984.48250391938734</v>
      </c>
      <c r="G12" s="224">
        <v>43289.267288611874</v>
      </c>
      <c r="H12" s="224">
        <v>31196.157976209277</v>
      </c>
      <c r="I12" s="224">
        <v>1006.5021330226206</v>
      </c>
      <c r="J12" s="224">
        <v>4812.5279761944857</v>
      </c>
      <c r="K12" s="224">
        <v>1376.0546569754924</v>
      </c>
      <c r="L12" s="224">
        <v>2241.3964036299999</v>
      </c>
      <c r="M12" s="224">
        <v>2389.6457052600003</v>
      </c>
      <c r="N12" s="224">
        <v>266.98243731999997</v>
      </c>
      <c r="O12" s="224">
        <v>43289.267288611874</v>
      </c>
    </row>
    <row r="13" spans="1:15" x14ac:dyDescent="0.2">
      <c r="B13" s="1343" t="s">
        <v>388</v>
      </c>
      <c r="C13" s="1344"/>
      <c r="D13" s="225">
        <v>18165.414511724</v>
      </c>
      <c r="E13" s="225">
        <v>18165.414511724</v>
      </c>
      <c r="F13" s="225">
        <v>0</v>
      </c>
      <c r="G13" s="225">
        <v>0</v>
      </c>
      <c r="H13" s="225">
        <v>0</v>
      </c>
      <c r="I13" s="225">
        <v>0</v>
      </c>
      <c r="J13" s="225">
        <v>0</v>
      </c>
      <c r="K13" s="225">
        <v>0</v>
      </c>
      <c r="L13" s="225">
        <v>0</v>
      </c>
      <c r="M13" s="225">
        <v>0</v>
      </c>
      <c r="N13" s="225">
        <v>0</v>
      </c>
      <c r="O13" s="225">
        <v>0</v>
      </c>
    </row>
    <row r="14" spans="1:15" x14ac:dyDescent="0.2">
      <c r="B14" s="1325" t="s">
        <v>389</v>
      </c>
      <c r="C14" s="1326"/>
      <c r="D14" s="226">
        <v>141486.46963288408</v>
      </c>
      <c r="E14" s="226">
        <v>141486.46963288408</v>
      </c>
      <c r="F14" s="226">
        <v>0</v>
      </c>
      <c r="G14" s="226">
        <v>174.57546416</v>
      </c>
      <c r="H14" s="226">
        <v>6.5271290000000004</v>
      </c>
      <c r="I14" s="226">
        <v>0</v>
      </c>
      <c r="J14" s="226">
        <v>0</v>
      </c>
      <c r="K14" s="226">
        <v>0</v>
      </c>
      <c r="L14" s="226">
        <v>168.04833515999999</v>
      </c>
      <c r="M14" s="226">
        <v>0</v>
      </c>
      <c r="N14" s="226">
        <v>0</v>
      </c>
      <c r="O14" s="226">
        <v>174.57546416</v>
      </c>
    </row>
    <row r="15" spans="1:15" x14ac:dyDescent="0.2">
      <c r="B15" s="1325" t="s">
        <v>1429</v>
      </c>
      <c r="C15" s="1326"/>
      <c r="D15" s="226">
        <v>726809.52221284702</v>
      </c>
      <c r="E15" s="226">
        <v>726809.52221284702</v>
      </c>
      <c r="F15" s="226">
        <v>0</v>
      </c>
      <c r="G15" s="226">
        <v>0</v>
      </c>
      <c r="H15" s="226">
        <v>0</v>
      </c>
      <c r="I15" s="226">
        <v>0</v>
      </c>
      <c r="J15" s="226">
        <v>0</v>
      </c>
      <c r="K15" s="226">
        <v>0</v>
      </c>
      <c r="L15" s="226">
        <v>0</v>
      </c>
      <c r="M15" s="226">
        <v>0</v>
      </c>
      <c r="N15" s="226">
        <v>0</v>
      </c>
      <c r="O15" s="226">
        <v>0</v>
      </c>
    </row>
    <row r="16" spans="1:15" x14ac:dyDescent="0.2">
      <c r="B16" s="1325" t="s">
        <v>391</v>
      </c>
      <c r="C16" s="1326"/>
      <c r="D16" s="226">
        <v>208571.89532420255</v>
      </c>
      <c r="E16" s="226">
        <v>208571.89532420255</v>
      </c>
      <c r="F16" s="226">
        <v>0</v>
      </c>
      <c r="G16" s="226">
        <v>0.60555420999999998</v>
      </c>
      <c r="H16" s="226">
        <v>6.4903820000000001E-2</v>
      </c>
      <c r="I16" s="226">
        <v>0</v>
      </c>
      <c r="J16" s="226">
        <v>0</v>
      </c>
      <c r="K16" s="226">
        <v>0.54065039000000004</v>
      </c>
      <c r="L16" s="226">
        <v>0</v>
      </c>
      <c r="M16" s="226">
        <v>0</v>
      </c>
      <c r="N16" s="226">
        <v>0</v>
      </c>
      <c r="O16" s="226">
        <v>0.60555420999999998</v>
      </c>
    </row>
    <row r="17" spans="2:15" x14ac:dyDescent="0.2">
      <c r="B17" s="1325" t="s">
        <v>392</v>
      </c>
      <c r="C17" s="1326"/>
      <c r="D17" s="226">
        <v>1281122.0011030314</v>
      </c>
      <c r="E17" s="226">
        <v>1280832.9493590815</v>
      </c>
      <c r="F17" s="226">
        <v>289.05174395</v>
      </c>
      <c r="G17" s="226">
        <v>37309.409800600602</v>
      </c>
      <c r="H17" s="226">
        <v>28662.025484839</v>
      </c>
      <c r="I17" s="226">
        <v>311.11215869</v>
      </c>
      <c r="J17" s="226">
        <v>3456.67975295</v>
      </c>
      <c r="K17" s="226">
        <v>951.36548263160012</v>
      </c>
      <c r="L17" s="226">
        <v>1763.4667078800001</v>
      </c>
      <c r="M17" s="226">
        <v>2163.9369985400003</v>
      </c>
      <c r="N17" s="226">
        <v>0.82321506999999994</v>
      </c>
      <c r="O17" s="226">
        <v>37309.409800600602</v>
      </c>
    </row>
    <row r="18" spans="2:15" x14ac:dyDescent="0.2">
      <c r="B18" s="1345" t="s">
        <v>393</v>
      </c>
      <c r="C18" s="1346"/>
      <c r="D18" s="226">
        <v>344961.43802486529</v>
      </c>
      <c r="E18" s="226">
        <v>344692.02903209528</v>
      </c>
      <c r="F18" s="226">
        <v>269.40899277</v>
      </c>
      <c r="G18" s="226">
        <v>23229.870861543106</v>
      </c>
      <c r="H18" s="226">
        <v>17769.989284311509</v>
      </c>
      <c r="I18" s="226">
        <v>310.73740255999996</v>
      </c>
      <c r="J18" s="226">
        <v>3259.1789804099994</v>
      </c>
      <c r="K18" s="226">
        <v>570.8844158615999</v>
      </c>
      <c r="L18" s="226">
        <v>214.00590900999995</v>
      </c>
      <c r="M18" s="226">
        <v>1104.2516543200002</v>
      </c>
      <c r="N18" s="226">
        <v>0.82321506999999994</v>
      </c>
      <c r="O18" s="226">
        <v>23229.870861543106</v>
      </c>
    </row>
    <row r="19" spans="2:15" ht="15" thickBot="1" x14ac:dyDescent="0.25">
      <c r="B19" s="1347" t="s">
        <v>394</v>
      </c>
      <c r="C19" s="1348"/>
      <c r="D19" s="226">
        <v>538125.06622028828</v>
      </c>
      <c r="E19" s="226">
        <v>537429.635460319</v>
      </c>
      <c r="F19" s="226">
        <v>695.43075996938728</v>
      </c>
      <c r="G19" s="226">
        <v>5804.6764696412738</v>
      </c>
      <c r="H19" s="226">
        <v>2527.5404585502743</v>
      </c>
      <c r="I19" s="226">
        <v>695.38997433262057</v>
      </c>
      <c r="J19" s="226">
        <v>1355.8482232444862</v>
      </c>
      <c r="K19" s="226">
        <v>424.14852395389249</v>
      </c>
      <c r="L19" s="226">
        <v>309.88136058999999</v>
      </c>
      <c r="M19" s="226">
        <v>225.70870672000001</v>
      </c>
      <c r="N19" s="226">
        <v>266.15922224999997</v>
      </c>
      <c r="O19" s="226">
        <v>5804.6764696412738</v>
      </c>
    </row>
    <row r="20" spans="2:15" ht="15" thickBot="1" x14ac:dyDescent="0.25">
      <c r="B20" s="1341" t="s">
        <v>327</v>
      </c>
      <c r="C20" s="1342"/>
      <c r="D20" s="224">
        <v>1126247.83692743</v>
      </c>
      <c r="E20" s="224">
        <v>1126247.83692743</v>
      </c>
      <c r="F20" s="224">
        <v>0</v>
      </c>
      <c r="G20" s="224">
        <v>0</v>
      </c>
      <c r="H20" s="224">
        <v>0</v>
      </c>
      <c r="I20" s="224">
        <v>0</v>
      </c>
      <c r="J20" s="224">
        <v>0</v>
      </c>
      <c r="K20" s="224">
        <v>0</v>
      </c>
      <c r="L20" s="224">
        <v>0</v>
      </c>
      <c r="M20" s="224">
        <v>0</v>
      </c>
      <c r="N20" s="224">
        <v>0</v>
      </c>
      <c r="O20" s="224">
        <v>0</v>
      </c>
    </row>
    <row r="21" spans="2:15" x14ac:dyDescent="0.2">
      <c r="B21" s="1343" t="s">
        <v>388</v>
      </c>
      <c r="C21" s="1344"/>
      <c r="D21" s="226">
        <v>230003.58871812001</v>
      </c>
      <c r="E21" s="226">
        <v>230003.58871812001</v>
      </c>
      <c r="F21" s="226">
        <v>0</v>
      </c>
      <c r="G21" s="226">
        <v>0</v>
      </c>
      <c r="H21" s="226">
        <v>0</v>
      </c>
      <c r="I21" s="226">
        <v>0</v>
      </c>
      <c r="J21" s="226">
        <v>0</v>
      </c>
      <c r="K21" s="226">
        <v>0</v>
      </c>
      <c r="L21" s="226">
        <v>0</v>
      </c>
      <c r="M21" s="226">
        <v>0</v>
      </c>
      <c r="N21" s="226">
        <v>0</v>
      </c>
      <c r="O21" s="226">
        <v>0</v>
      </c>
    </row>
    <row r="22" spans="2:15" x14ac:dyDescent="0.2">
      <c r="B22" s="1325" t="s">
        <v>389</v>
      </c>
      <c r="C22" s="1326"/>
      <c r="D22" s="226">
        <v>635578.14941646997</v>
      </c>
      <c r="E22" s="226">
        <v>635578.14941646997</v>
      </c>
      <c r="F22" s="226">
        <v>0</v>
      </c>
      <c r="G22" s="226">
        <v>0</v>
      </c>
      <c r="H22" s="226">
        <v>0</v>
      </c>
      <c r="I22" s="226">
        <v>0</v>
      </c>
      <c r="J22" s="226">
        <v>0</v>
      </c>
      <c r="K22" s="226">
        <v>0</v>
      </c>
      <c r="L22" s="226">
        <v>0</v>
      </c>
      <c r="M22" s="226">
        <v>0</v>
      </c>
      <c r="N22" s="226">
        <v>0</v>
      </c>
      <c r="O22" s="226">
        <v>0</v>
      </c>
    </row>
    <row r="23" spans="2:15" x14ac:dyDescent="0.2">
      <c r="B23" s="1325" t="s">
        <v>390</v>
      </c>
      <c r="C23" s="1326"/>
      <c r="D23" s="226">
        <v>197960.60405422997</v>
      </c>
      <c r="E23" s="226">
        <v>197960.60405422997</v>
      </c>
      <c r="F23" s="226">
        <v>0</v>
      </c>
      <c r="G23" s="226">
        <v>0</v>
      </c>
      <c r="H23" s="226">
        <v>0</v>
      </c>
      <c r="I23" s="226">
        <v>0</v>
      </c>
      <c r="J23" s="226">
        <v>0</v>
      </c>
      <c r="K23" s="226">
        <v>0</v>
      </c>
      <c r="L23" s="226">
        <v>0</v>
      </c>
      <c r="M23" s="226">
        <v>0</v>
      </c>
      <c r="N23" s="226">
        <v>0</v>
      </c>
      <c r="O23" s="226">
        <v>0</v>
      </c>
    </row>
    <row r="24" spans="2:15" x14ac:dyDescent="0.2">
      <c r="B24" s="1325" t="s">
        <v>391</v>
      </c>
      <c r="C24" s="1326"/>
      <c r="D24" s="226">
        <v>0</v>
      </c>
      <c r="E24" s="226">
        <v>0</v>
      </c>
      <c r="F24" s="226">
        <v>0</v>
      </c>
      <c r="G24" s="226">
        <v>0</v>
      </c>
      <c r="H24" s="226">
        <v>0</v>
      </c>
      <c r="I24" s="226">
        <v>0</v>
      </c>
      <c r="J24" s="226">
        <v>0</v>
      </c>
      <c r="K24" s="226">
        <v>0</v>
      </c>
      <c r="L24" s="226">
        <v>0</v>
      </c>
      <c r="M24" s="226">
        <v>0</v>
      </c>
      <c r="N24" s="226">
        <v>0</v>
      </c>
      <c r="O24" s="226">
        <v>0</v>
      </c>
    </row>
    <row r="25" spans="2:15" ht="15" thickBot="1" x14ac:dyDescent="0.25">
      <c r="B25" s="1325" t="s">
        <v>392</v>
      </c>
      <c r="C25" s="1326"/>
      <c r="D25" s="226">
        <v>62705.494738610003</v>
      </c>
      <c r="E25" s="226">
        <v>62705.494738610003</v>
      </c>
      <c r="F25" s="226">
        <v>0</v>
      </c>
      <c r="G25" s="226">
        <v>0</v>
      </c>
      <c r="H25" s="226">
        <v>0</v>
      </c>
      <c r="I25" s="226">
        <v>0</v>
      </c>
      <c r="J25" s="226">
        <v>0</v>
      </c>
      <c r="K25" s="226">
        <v>0</v>
      </c>
      <c r="L25" s="226">
        <v>0</v>
      </c>
      <c r="M25" s="226">
        <v>0</v>
      </c>
      <c r="N25" s="226">
        <v>0</v>
      </c>
      <c r="O25" s="226">
        <v>0</v>
      </c>
    </row>
    <row r="26" spans="2:15" ht="15" thickBot="1" x14ac:dyDescent="0.25">
      <c r="B26" s="1341" t="s">
        <v>395</v>
      </c>
      <c r="C26" s="1342"/>
      <c r="D26" s="224">
        <v>1720992.1461485738</v>
      </c>
      <c r="E26" s="227"/>
      <c r="F26" s="228"/>
      <c r="G26" s="224">
        <v>12965.402571490002</v>
      </c>
      <c r="H26" s="228"/>
      <c r="I26" s="228"/>
      <c r="J26" s="228"/>
      <c r="K26" s="228"/>
      <c r="L26" s="228"/>
      <c r="M26" s="228"/>
      <c r="N26" s="228"/>
      <c r="O26" s="224">
        <v>12965.402571490002</v>
      </c>
    </row>
    <row r="27" spans="2:15" x14ac:dyDescent="0.2">
      <c r="B27" s="1343" t="s">
        <v>388</v>
      </c>
      <c r="C27" s="1344"/>
      <c r="D27" s="226">
        <v>0</v>
      </c>
      <c r="E27" s="229"/>
      <c r="F27" s="229"/>
      <c r="G27" s="226">
        <v>0</v>
      </c>
      <c r="H27" s="229"/>
      <c r="I27" s="229"/>
      <c r="J27" s="229"/>
      <c r="K27" s="229"/>
      <c r="L27" s="229"/>
      <c r="M27" s="229"/>
      <c r="N27" s="229"/>
      <c r="O27" s="226">
        <v>0</v>
      </c>
    </row>
    <row r="28" spans="2:15" x14ac:dyDescent="0.2">
      <c r="B28" s="1325" t="s">
        <v>389</v>
      </c>
      <c r="C28" s="1326"/>
      <c r="D28" s="226">
        <v>21522.556001000001</v>
      </c>
      <c r="E28" s="229"/>
      <c r="F28" s="229"/>
      <c r="G28" s="226">
        <v>0</v>
      </c>
      <c r="H28" s="229"/>
      <c r="I28" s="229"/>
      <c r="J28" s="229"/>
      <c r="K28" s="229"/>
      <c r="L28" s="229"/>
      <c r="M28" s="229"/>
      <c r="N28" s="229"/>
      <c r="O28" s="226">
        <v>0</v>
      </c>
    </row>
    <row r="29" spans="2:15" x14ac:dyDescent="0.2">
      <c r="B29" s="1325" t="s">
        <v>390</v>
      </c>
      <c r="C29" s="1326"/>
      <c r="D29" s="226">
        <v>312667.71828396001</v>
      </c>
      <c r="E29" s="229"/>
      <c r="F29" s="229"/>
      <c r="G29" s="226">
        <v>0</v>
      </c>
      <c r="H29" s="229"/>
      <c r="I29" s="229"/>
      <c r="J29" s="229"/>
      <c r="K29" s="229"/>
      <c r="L29" s="229"/>
      <c r="M29" s="229"/>
      <c r="N29" s="229"/>
      <c r="O29" s="226">
        <v>0</v>
      </c>
    </row>
    <row r="30" spans="2:15" x14ac:dyDescent="0.2">
      <c r="B30" s="1325" t="s">
        <v>391</v>
      </c>
      <c r="C30" s="1326"/>
      <c r="D30" s="226">
        <v>94666.761002549989</v>
      </c>
      <c r="E30" s="229"/>
      <c r="F30" s="229"/>
      <c r="G30" s="226">
        <v>0</v>
      </c>
      <c r="H30" s="229"/>
      <c r="I30" s="229"/>
      <c r="J30" s="229"/>
      <c r="K30" s="229"/>
      <c r="L30" s="229"/>
      <c r="M30" s="229"/>
      <c r="N30" s="229"/>
      <c r="O30" s="226">
        <v>0</v>
      </c>
    </row>
    <row r="31" spans="2:15" x14ac:dyDescent="0.2">
      <c r="B31" s="1325" t="s">
        <v>392</v>
      </c>
      <c r="C31" s="1326"/>
      <c r="D31" s="226">
        <v>1276040.2404234735</v>
      </c>
      <c r="E31" s="229"/>
      <c r="F31" s="229"/>
      <c r="G31" s="226">
        <v>12806.291075450001</v>
      </c>
      <c r="H31" s="229"/>
      <c r="I31" s="229"/>
      <c r="J31" s="229"/>
      <c r="K31" s="229"/>
      <c r="L31" s="229"/>
      <c r="M31" s="229"/>
      <c r="N31" s="229"/>
      <c r="O31" s="226">
        <v>12806.291075450001</v>
      </c>
    </row>
    <row r="32" spans="2:15" ht="15" thickBot="1" x14ac:dyDescent="0.25">
      <c r="B32" s="1347" t="s">
        <v>394</v>
      </c>
      <c r="C32" s="1348"/>
      <c r="D32" s="230">
        <v>16094.870437589974</v>
      </c>
      <c r="E32" s="231"/>
      <c r="F32" s="231"/>
      <c r="G32" s="230">
        <v>159.11149603999999</v>
      </c>
      <c r="H32" s="231"/>
      <c r="I32" s="231"/>
      <c r="J32" s="231"/>
      <c r="K32" s="231"/>
      <c r="L32" s="231"/>
      <c r="M32" s="231"/>
      <c r="N32" s="231"/>
      <c r="O32" s="230">
        <v>159.11149603999999</v>
      </c>
    </row>
    <row r="33" spans="2:15" ht="15" thickBot="1" x14ac:dyDescent="0.25">
      <c r="B33" s="1350" t="s">
        <v>262</v>
      </c>
      <c r="C33" s="1351"/>
      <c r="D33" s="232">
        <v>6548702.1987375095</v>
      </c>
      <c r="E33" s="233">
        <v>4826725.570085017</v>
      </c>
      <c r="F33" s="233">
        <v>984.48250391938734</v>
      </c>
      <c r="G33" s="233">
        <v>56254.669860101872</v>
      </c>
      <c r="H33" s="233">
        <v>31196.157976209277</v>
      </c>
      <c r="I33" s="233">
        <v>1006.5021330226206</v>
      </c>
      <c r="J33" s="233">
        <v>4812.5279761944857</v>
      </c>
      <c r="K33" s="233">
        <v>1376.0546569754924</v>
      </c>
      <c r="L33" s="233">
        <v>2241.3964036299999</v>
      </c>
      <c r="M33" s="233">
        <v>2389.6457052600003</v>
      </c>
      <c r="N33" s="233">
        <v>266.98243731999997</v>
      </c>
      <c r="O33" s="233">
        <v>56254.669860101872</v>
      </c>
    </row>
    <row r="34" spans="2:15" ht="18" customHeight="1" x14ac:dyDescent="0.2">
      <c r="B34" s="1102" t="s">
        <v>1426</v>
      </c>
      <c r="C34" s="234"/>
      <c r="D34" s="234"/>
      <c r="E34" s="234"/>
      <c r="F34" s="234"/>
      <c r="G34" s="234"/>
      <c r="H34" s="234"/>
      <c r="I34" s="234"/>
      <c r="J34" s="234"/>
      <c r="K34" s="235"/>
      <c r="L34" s="235"/>
      <c r="M34" s="235"/>
      <c r="N34" s="235"/>
      <c r="O34" s="235"/>
    </row>
    <row r="35" spans="2:15" ht="15" x14ac:dyDescent="0.2">
      <c r="B35" s="236"/>
      <c r="C35" s="1352"/>
      <c r="D35" s="1352"/>
      <c r="E35" s="1352"/>
      <c r="F35" s="236"/>
      <c r="G35" s="236"/>
      <c r="H35" s="236"/>
      <c r="I35" s="236"/>
      <c r="J35" s="236"/>
      <c r="K35" s="217"/>
      <c r="L35" s="217"/>
      <c r="M35" s="217"/>
      <c r="N35" s="217"/>
      <c r="O35" s="217"/>
    </row>
    <row r="36" spans="2:15" ht="15" x14ac:dyDescent="0.2">
      <c r="B36" s="1353"/>
      <c r="C36" s="1353"/>
      <c r="D36" s="1353"/>
      <c r="E36" s="1353"/>
      <c r="F36" s="1353"/>
      <c r="G36" s="1353"/>
      <c r="H36" s="1353"/>
      <c r="I36" s="1353"/>
      <c r="J36" s="1353"/>
      <c r="K36" s="236"/>
      <c r="L36" s="217"/>
      <c r="M36" s="217"/>
      <c r="N36" s="217"/>
      <c r="O36" s="217"/>
    </row>
    <row r="37" spans="2:15" x14ac:dyDescent="0.2">
      <c r="B37" s="1349"/>
      <c r="C37" s="1349"/>
      <c r="D37" s="1349"/>
      <c r="E37" s="1349"/>
      <c r="F37" s="1349"/>
      <c r="G37" s="1349"/>
      <c r="H37" s="1349"/>
      <c r="I37" s="1349"/>
      <c r="J37" s="1349"/>
      <c r="K37" s="1349"/>
      <c r="L37" s="1349"/>
      <c r="M37" s="1349"/>
      <c r="N37" s="1349"/>
      <c r="O37" s="1349"/>
    </row>
    <row r="38" spans="2:15" x14ac:dyDescent="0.2">
      <c r="B38" s="1349"/>
      <c r="C38" s="1349"/>
      <c r="D38" s="1349"/>
      <c r="E38" s="1349"/>
      <c r="F38" s="1349"/>
      <c r="G38" s="1349"/>
      <c r="H38" s="1349"/>
      <c r="I38" s="1349"/>
      <c r="J38" s="1349"/>
      <c r="K38" s="1349"/>
      <c r="L38" s="1349"/>
      <c r="M38" s="1349"/>
      <c r="N38" s="1349"/>
      <c r="O38" s="1349"/>
    </row>
    <row r="39" spans="2:15" x14ac:dyDescent="0.2">
      <c r="B39" s="1354"/>
      <c r="C39" s="1354"/>
      <c r="D39" s="1354"/>
      <c r="E39" s="1354"/>
      <c r="F39" s="1354"/>
      <c r="G39" s="1354"/>
      <c r="H39" s="1354"/>
      <c r="I39" s="1354"/>
      <c r="J39" s="1354"/>
      <c r="K39" s="1354"/>
      <c r="L39" s="1354"/>
      <c r="M39" s="1354"/>
      <c r="N39" s="1354"/>
      <c r="O39" s="1354"/>
    </row>
    <row r="40" spans="2:15" x14ac:dyDescent="0.2">
      <c r="B40" s="1349"/>
      <c r="C40" s="1349"/>
      <c r="D40" s="1349"/>
      <c r="E40" s="1349"/>
      <c r="F40" s="1349"/>
      <c r="G40" s="1349"/>
      <c r="H40" s="1349"/>
      <c r="I40" s="1349"/>
      <c r="J40" s="1349"/>
      <c r="K40" s="1349"/>
      <c r="L40" s="1349"/>
      <c r="M40" s="1349"/>
      <c r="N40" s="1349"/>
      <c r="O40" s="1349"/>
    </row>
    <row r="41" spans="2:15" x14ac:dyDescent="0.2">
      <c r="B41" s="1349"/>
      <c r="C41" s="1349"/>
      <c r="D41" s="1349"/>
      <c r="E41" s="1349"/>
      <c r="F41" s="1349"/>
      <c r="G41" s="1349"/>
      <c r="H41" s="1349"/>
      <c r="I41" s="1349"/>
      <c r="J41" s="1349"/>
      <c r="K41" s="1349"/>
      <c r="L41" s="1349"/>
      <c r="M41" s="1349"/>
      <c r="N41" s="1349"/>
      <c r="O41" s="1349"/>
    </row>
    <row r="42" spans="2:15" x14ac:dyDescent="0.2">
      <c r="B42" s="1349"/>
      <c r="C42" s="1349"/>
      <c r="D42" s="1349"/>
      <c r="E42" s="1349"/>
      <c r="F42" s="1349"/>
      <c r="G42" s="1349"/>
      <c r="H42" s="1349"/>
      <c r="I42" s="1349"/>
      <c r="J42" s="1349"/>
      <c r="K42" s="1349"/>
      <c r="L42" s="1349"/>
      <c r="M42" s="1349"/>
      <c r="N42" s="1349"/>
      <c r="O42" s="1349"/>
    </row>
    <row r="43" spans="2:15" ht="21" customHeight="1" x14ac:dyDescent="0.2">
      <c r="B43" s="1349"/>
      <c r="C43" s="1349"/>
      <c r="D43" s="1349"/>
      <c r="E43" s="1349"/>
      <c r="F43" s="1349"/>
      <c r="G43" s="1349"/>
      <c r="H43" s="1349"/>
      <c r="I43" s="1349"/>
      <c r="J43" s="1349"/>
      <c r="K43" s="1349"/>
      <c r="L43" s="1349"/>
      <c r="M43" s="1349"/>
      <c r="N43" s="1349"/>
      <c r="O43" s="1349"/>
    </row>
    <row r="44" spans="2:15" ht="15" x14ac:dyDescent="0.2">
      <c r="B44" s="237"/>
      <c r="C44" s="1356"/>
      <c r="D44" s="1356"/>
      <c r="E44" s="1356"/>
      <c r="F44" s="237"/>
      <c r="G44" s="237"/>
      <c r="H44" s="237"/>
      <c r="I44" s="237"/>
      <c r="J44" s="237"/>
      <c r="K44" s="237"/>
      <c r="L44" s="217"/>
      <c r="M44" s="217"/>
      <c r="N44" s="217"/>
      <c r="O44" s="217"/>
    </row>
    <row r="45" spans="2:15" ht="15" x14ac:dyDescent="0.2">
      <c r="B45" s="1353"/>
      <c r="C45" s="1353"/>
      <c r="D45" s="1353"/>
      <c r="E45" s="1353"/>
      <c r="F45" s="1353"/>
      <c r="G45" s="1353"/>
      <c r="H45" s="1353"/>
      <c r="I45" s="1353"/>
      <c r="J45" s="1353"/>
      <c r="K45" s="237"/>
      <c r="L45" s="217"/>
      <c r="M45" s="217"/>
      <c r="N45" s="217"/>
      <c r="O45" s="217"/>
    </row>
    <row r="46" spans="2:15" x14ac:dyDescent="0.2">
      <c r="B46" s="1349"/>
      <c r="C46" s="1349"/>
      <c r="D46" s="1349"/>
      <c r="E46" s="1349"/>
      <c r="F46" s="1349"/>
      <c r="G46" s="1349"/>
      <c r="H46" s="1349"/>
      <c r="I46" s="1349"/>
      <c r="J46" s="1349"/>
      <c r="K46" s="1349"/>
      <c r="L46" s="1349"/>
      <c r="M46" s="1349"/>
      <c r="N46" s="1349"/>
      <c r="O46" s="1349"/>
    </row>
    <row r="47" spans="2:15" x14ac:dyDescent="0.2">
      <c r="B47" s="1357"/>
      <c r="C47" s="1357"/>
      <c r="D47" s="1357"/>
      <c r="E47" s="1357"/>
      <c r="F47" s="1357"/>
      <c r="G47" s="1357"/>
      <c r="H47" s="1357"/>
      <c r="I47" s="1357"/>
      <c r="J47" s="1357"/>
      <c r="K47" s="1357"/>
      <c r="L47" s="1357"/>
      <c r="M47" s="1357"/>
      <c r="N47" s="1357"/>
      <c r="O47" s="1357"/>
    </row>
    <row r="48" spans="2:15" ht="21" customHeight="1" x14ac:dyDescent="0.2">
      <c r="B48" s="1355"/>
      <c r="C48" s="1355"/>
      <c r="D48" s="1355"/>
      <c r="E48" s="1355"/>
      <c r="F48" s="1355"/>
      <c r="G48" s="1355"/>
      <c r="H48" s="1355"/>
      <c r="I48" s="1355"/>
      <c r="J48" s="1355"/>
      <c r="K48" s="1355"/>
      <c r="L48" s="1355"/>
      <c r="M48" s="1355"/>
      <c r="N48" s="1355"/>
      <c r="O48" s="1355"/>
    </row>
    <row r="50" spans="2:9" x14ac:dyDescent="0.2">
      <c r="B50" s="1355"/>
      <c r="C50" s="1355"/>
      <c r="D50" s="1355"/>
      <c r="E50" s="1355"/>
      <c r="F50" s="1355"/>
      <c r="G50" s="1355"/>
      <c r="H50" s="1355"/>
      <c r="I50" s="1355"/>
    </row>
  </sheetData>
  <sheetProtection algorithmName="SHA-512" hashValue="nxy4cEO2bj1k8dOYiRRc3DA1DLfPDvdFl0umk3JBN7/jOD8Sft837o/YrKMRWQoGRqDiwfqUAk9i1Pqm04LObA==" saltValue="9m8aXzLzQ3yHsnIG+yBNnQ==" spinCount="100000" sheet="1" objects="1" scenarios="1"/>
  <mergeCells count="48">
    <mergeCell ref="B50:I50"/>
    <mergeCell ref="B43:O43"/>
    <mergeCell ref="C44:E44"/>
    <mergeCell ref="B45:J45"/>
    <mergeCell ref="B46:O46"/>
    <mergeCell ref="B47:O47"/>
    <mergeCell ref="B48:O48"/>
    <mergeCell ref="B42:O42"/>
    <mergeCell ref="B30:C30"/>
    <mergeCell ref="B31:C31"/>
    <mergeCell ref="B32:C32"/>
    <mergeCell ref="B33:C33"/>
    <mergeCell ref="C35:E35"/>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4:C4"/>
    <mergeCell ref="B5:C5"/>
    <mergeCell ref="B6:C6"/>
  </mergeCells>
  <pageMargins left="0.70866141732283472" right="0.70866141732283472" top="0.74803149606299213" bottom="0.74803149606299213" header="0.31496062992125984" footer="0.31496062992125984"/>
  <pageSetup paperSize="9" scale="52"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topLeftCell="A13" zoomScaleNormal="100" workbookViewId="0">
      <selection activeCell="C4" sqref="C4:F8"/>
    </sheetView>
  </sheetViews>
  <sheetFormatPr defaultRowHeight="15" x14ac:dyDescent="0.25"/>
  <cols>
    <col min="1" max="1" width="9.140625" style="196"/>
    <col min="2" max="2" width="30.28515625" style="196" customWidth="1"/>
    <col min="3" max="5" width="12.5703125" style="196" customWidth="1"/>
    <col min="6" max="6" width="19" style="196" customWidth="1"/>
    <col min="7" max="7" width="12.42578125" style="196" customWidth="1"/>
    <col min="8" max="8" width="18.42578125" style="196" customWidth="1"/>
    <col min="9" max="9" width="19.140625" style="196" customWidth="1"/>
    <col min="10" max="16384" width="9.140625" style="196"/>
  </cols>
  <sheetData>
    <row r="1" spans="1:9" ht="15.75" thickBot="1" x14ac:dyDescent="0.3">
      <c r="A1" s="3"/>
    </row>
    <row r="2" spans="1:9" s="197" customFormat="1" ht="41.25" customHeight="1" thickBot="1" x14ac:dyDescent="0.3">
      <c r="A2" s="196"/>
      <c r="B2" s="1303" t="s">
        <v>396</v>
      </c>
      <c r="C2" s="1304"/>
      <c r="D2" s="1304"/>
      <c r="E2" s="1304"/>
      <c r="F2" s="1304"/>
      <c r="G2" s="1304"/>
      <c r="H2" s="1304"/>
      <c r="I2" s="1305"/>
    </row>
    <row r="3" spans="1:9" ht="15.75" x14ac:dyDescent="0.25">
      <c r="B3" s="614" t="s">
        <v>1459</v>
      </c>
      <c r="C3" s="198"/>
      <c r="D3" s="198"/>
      <c r="E3" s="198"/>
      <c r="G3" s="198"/>
      <c r="H3" s="198"/>
      <c r="I3" s="238"/>
    </row>
    <row r="4" spans="1:9" ht="16.5" thickBot="1" x14ac:dyDescent="0.3">
      <c r="B4" s="198"/>
      <c r="C4" s="198"/>
      <c r="D4" s="198"/>
      <c r="E4" s="198"/>
      <c r="F4" s="239"/>
      <c r="G4" s="198"/>
      <c r="H4" s="198"/>
      <c r="I4" s="238"/>
    </row>
    <row r="5" spans="1:9" ht="16.5" customHeight="1" thickBot="1" x14ac:dyDescent="0.3">
      <c r="B5" s="199">
        <v>45291</v>
      </c>
      <c r="C5" s="1317" t="s">
        <v>397</v>
      </c>
      <c r="D5" s="1318"/>
      <c r="E5" s="1318"/>
      <c r="F5" s="1319"/>
      <c r="G5" s="1320" t="s">
        <v>398</v>
      </c>
      <c r="H5" s="1320" t="s">
        <v>399</v>
      </c>
      <c r="I5" s="1320" t="s">
        <v>400</v>
      </c>
    </row>
    <row r="6" spans="1:9" ht="15.75" customHeight="1" thickBot="1" x14ac:dyDescent="0.3">
      <c r="B6" s="1362" t="s">
        <v>112</v>
      </c>
      <c r="C6" s="1358"/>
      <c r="D6" s="1359"/>
      <c r="E6" s="1359"/>
      <c r="F6" s="1360"/>
      <c r="G6" s="1361"/>
      <c r="H6" s="1361"/>
      <c r="I6" s="1361"/>
    </row>
    <row r="7" spans="1:9" ht="25.5" customHeight="1" thickBot="1" x14ac:dyDescent="0.3">
      <c r="B7" s="1363"/>
      <c r="C7" s="200"/>
      <c r="D7" s="1317" t="s">
        <v>401</v>
      </c>
      <c r="E7" s="1319"/>
      <c r="F7" s="1361" t="s">
        <v>402</v>
      </c>
      <c r="G7" s="1361"/>
      <c r="H7" s="1361"/>
      <c r="I7" s="1361"/>
    </row>
    <row r="8" spans="1:9" ht="54.75" customHeight="1" thickBot="1" x14ac:dyDescent="0.3">
      <c r="B8" s="1364"/>
      <c r="C8" s="240"/>
      <c r="D8" s="241"/>
      <c r="E8" s="242" t="s">
        <v>359</v>
      </c>
      <c r="F8" s="1322"/>
      <c r="G8" s="1322"/>
      <c r="H8" s="1322"/>
      <c r="I8" s="1322"/>
    </row>
    <row r="9" spans="1:9" ht="15.75" thickBot="1" x14ac:dyDescent="0.3">
      <c r="B9" s="243" t="s">
        <v>403</v>
      </c>
      <c r="C9" s="233">
        <v>4085500.62181602</v>
      </c>
      <c r="D9" s="233">
        <v>43289.267288609997</v>
      </c>
      <c r="E9" s="233">
        <v>43289.267288609997</v>
      </c>
      <c r="F9" s="233">
        <v>3977972.2403544099</v>
      </c>
      <c r="G9" s="233">
        <v>-47605.885875070002</v>
      </c>
      <c r="H9" s="244"/>
      <c r="I9" s="245">
        <v>-13.703389359999999</v>
      </c>
    </row>
    <row r="10" spans="1:9" x14ac:dyDescent="0.25">
      <c r="B10" s="246" t="s">
        <v>404</v>
      </c>
      <c r="C10" s="226">
        <v>3511968.6662640502</v>
      </c>
      <c r="D10" s="226">
        <v>41246.637073079997</v>
      </c>
      <c r="E10" s="226">
        <v>41246.637073079997</v>
      </c>
      <c r="F10" s="226">
        <v>3404461.306746</v>
      </c>
      <c r="G10" s="226">
        <v>-45705.987394620002</v>
      </c>
      <c r="H10" s="247"/>
      <c r="I10" s="248">
        <v>-13.703389359999999</v>
      </c>
    </row>
    <row r="11" spans="1:9" x14ac:dyDescent="0.25">
      <c r="B11" s="249" t="s">
        <v>405</v>
      </c>
      <c r="C11" s="226">
        <v>525774.04091340001</v>
      </c>
      <c r="D11" s="226">
        <v>3.3619932000000001</v>
      </c>
      <c r="E11" s="226">
        <v>3.3619932000000001</v>
      </c>
      <c r="F11" s="226">
        <v>525774.04091340001</v>
      </c>
      <c r="G11" s="226">
        <v>-134.99229159000001</v>
      </c>
      <c r="H11" s="250"/>
      <c r="I11" s="251" t="s">
        <v>1253</v>
      </c>
    </row>
    <row r="12" spans="1:9" x14ac:dyDescent="0.25">
      <c r="B12" s="249" t="s">
        <v>406</v>
      </c>
      <c r="C12" s="226">
        <v>21628.717972170001</v>
      </c>
      <c r="D12" s="226">
        <v>0.99184612999999999</v>
      </c>
      <c r="E12" s="226">
        <v>0.99184612999999999</v>
      </c>
      <c r="F12" s="226">
        <v>21628.717972170001</v>
      </c>
      <c r="G12" s="226">
        <v>-99.912093769999998</v>
      </c>
      <c r="H12" s="250"/>
      <c r="I12" s="251" t="s">
        <v>1253</v>
      </c>
    </row>
    <row r="13" spans="1:9" x14ac:dyDescent="0.25">
      <c r="B13" s="249" t="s">
        <v>407</v>
      </c>
      <c r="C13" s="226">
        <v>7709.1312503299996</v>
      </c>
      <c r="D13" s="226">
        <v>0.42670793000000001</v>
      </c>
      <c r="E13" s="226">
        <v>0.42670793000000001</v>
      </c>
      <c r="F13" s="226">
        <v>7709.1312503299996</v>
      </c>
      <c r="G13" s="226">
        <v>-6.4271791199999999</v>
      </c>
      <c r="H13" s="250"/>
      <c r="I13" s="251" t="s">
        <v>1253</v>
      </c>
    </row>
    <row r="14" spans="1:9" x14ac:dyDescent="0.25">
      <c r="B14" s="249" t="s">
        <v>408</v>
      </c>
      <c r="C14" s="226">
        <v>6674.7943816099996</v>
      </c>
      <c r="D14" s="226">
        <v>0.67130509000000005</v>
      </c>
      <c r="E14" s="226">
        <v>0.67130509000000005</v>
      </c>
      <c r="F14" s="226">
        <v>6674.7943816099996</v>
      </c>
      <c r="G14" s="226">
        <v>-1.05788898</v>
      </c>
      <c r="H14" s="250"/>
      <c r="I14" s="251" t="s">
        <v>1253</v>
      </c>
    </row>
    <row r="15" spans="1:9" x14ac:dyDescent="0.25">
      <c r="B15" s="249" t="s">
        <v>409</v>
      </c>
      <c r="C15" s="226">
        <v>3262.5944171000001</v>
      </c>
      <c r="D15" s="226">
        <v>0.31468847</v>
      </c>
      <c r="E15" s="226">
        <v>0.31468847</v>
      </c>
      <c r="F15" s="226">
        <v>3262.5944171000001</v>
      </c>
      <c r="G15" s="226">
        <v>-1.6038693900000001</v>
      </c>
      <c r="H15" s="250"/>
      <c r="I15" s="251" t="s">
        <v>1253</v>
      </c>
    </row>
    <row r="16" spans="1:9" x14ac:dyDescent="0.25">
      <c r="B16" s="249" t="s">
        <v>410</v>
      </c>
      <c r="C16" s="226">
        <v>2064.0380866800001</v>
      </c>
      <c r="D16" s="226">
        <v>86.201863090000003</v>
      </c>
      <c r="E16" s="226">
        <v>86.201863090000003</v>
      </c>
      <c r="F16" s="226">
        <v>2064.0380866800001</v>
      </c>
      <c r="G16" s="226">
        <v>-89.504791769999997</v>
      </c>
      <c r="H16" s="250"/>
      <c r="I16" s="251" t="s">
        <v>1253</v>
      </c>
    </row>
    <row r="17" spans="2:9" x14ac:dyDescent="0.25">
      <c r="B17" s="252" t="s">
        <v>411</v>
      </c>
      <c r="C17" s="226">
        <v>1678.57754398</v>
      </c>
      <c r="D17" s="226">
        <v>0.17870246000000001</v>
      </c>
      <c r="E17" s="226">
        <v>0.17870246000000001</v>
      </c>
      <c r="F17" s="226">
        <v>1668.02422151</v>
      </c>
      <c r="G17" s="226">
        <v>-3.1773733000000002</v>
      </c>
      <c r="H17" s="250"/>
      <c r="I17" s="251" t="s">
        <v>1253</v>
      </c>
    </row>
    <row r="18" spans="2:9" x14ac:dyDescent="0.25">
      <c r="B18" s="249" t="s">
        <v>412</v>
      </c>
      <c r="C18" s="226">
        <v>1578.2842085299999</v>
      </c>
      <c r="D18" s="226">
        <v>1577.73043048</v>
      </c>
      <c r="E18" s="226">
        <v>1577.73043048</v>
      </c>
      <c r="F18" s="226">
        <v>1578.2842085299999</v>
      </c>
      <c r="G18" s="226">
        <v>-1175.7403465299999</v>
      </c>
      <c r="H18" s="250"/>
      <c r="I18" s="251" t="s">
        <v>1253</v>
      </c>
    </row>
    <row r="19" spans="2:9" s="256" customFormat="1" ht="15" customHeight="1" thickBot="1" x14ac:dyDescent="0.25">
      <c r="B19" s="253" t="s">
        <v>413</v>
      </c>
      <c r="C19" s="230">
        <v>3161.7767781699999</v>
      </c>
      <c r="D19" s="230">
        <v>372.75267867999997</v>
      </c>
      <c r="E19" s="230">
        <v>372.75267867999997</v>
      </c>
      <c r="F19" s="230">
        <v>3151.30815708</v>
      </c>
      <c r="G19" s="230">
        <v>-387.48264599999999</v>
      </c>
      <c r="H19" s="254"/>
      <c r="I19" s="255" t="s">
        <v>1253</v>
      </c>
    </row>
    <row r="20" spans="2:9" ht="15.75" thickBot="1" x14ac:dyDescent="0.3">
      <c r="B20" s="209" t="s">
        <v>395</v>
      </c>
      <c r="C20" s="257">
        <v>1732706.34872006</v>
      </c>
      <c r="D20" s="257">
        <v>14105.04818779</v>
      </c>
      <c r="E20" s="257">
        <v>14105.04818779</v>
      </c>
      <c r="F20" s="258"/>
      <c r="G20" s="258"/>
      <c r="H20" s="257">
        <v>-14299.906390550001</v>
      </c>
      <c r="I20" s="259"/>
    </row>
    <row r="21" spans="2:9" x14ac:dyDescent="0.25">
      <c r="B21" s="246" t="s">
        <v>404</v>
      </c>
      <c r="C21" s="226">
        <v>1569507.5590343</v>
      </c>
      <c r="D21" s="226">
        <v>13883.231883210001</v>
      </c>
      <c r="E21" s="226">
        <v>13883.231883210001</v>
      </c>
      <c r="F21" s="260"/>
      <c r="G21" s="260"/>
      <c r="H21" s="226">
        <v>-14271.818672699999</v>
      </c>
      <c r="I21" s="261"/>
    </row>
    <row r="22" spans="2:9" x14ac:dyDescent="0.25">
      <c r="B22" s="262" t="s">
        <v>407</v>
      </c>
      <c r="C22" s="226">
        <v>74689.482683630005</v>
      </c>
      <c r="D22" s="226" t="s">
        <v>1253</v>
      </c>
      <c r="E22" s="226" t="s">
        <v>1253</v>
      </c>
      <c r="F22" s="263"/>
      <c r="G22" s="263"/>
      <c r="H22" s="226">
        <v>-3.9744542799999998</v>
      </c>
      <c r="I22" s="264"/>
    </row>
    <row r="23" spans="2:9" x14ac:dyDescent="0.25">
      <c r="B23" s="249" t="s">
        <v>414</v>
      </c>
      <c r="C23" s="226">
        <v>33483.632673879998</v>
      </c>
      <c r="D23" s="226" t="s">
        <v>1253</v>
      </c>
      <c r="E23" s="226" t="s">
        <v>1253</v>
      </c>
      <c r="F23" s="265"/>
      <c r="G23" s="265"/>
      <c r="H23" s="226">
        <v>-2.74682089</v>
      </c>
      <c r="I23" s="266"/>
    </row>
    <row r="24" spans="2:9" x14ac:dyDescent="0.25">
      <c r="B24" s="249" t="s">
        <v>415</v>
      </c>
      <c r="C24" s="226">
        <v>31314.004962309999</v>
      </c>
      <c r="D24" s="226" t="s">
        <v>1253</v>
      </c>
      <c r="E24" s="226" t="s">
        <v>1253</v>
      </c>
      <c r="F24" s="265"/>
      <c r="G24" s="265"/>
      <c r="H24" s="226">
        <v>-19.53013314</v>
      </c>
      <c r="I24" s="267"/>
    </row>
    <row r="25" spans="2:9" x14ac:dyDescent="0.25">
      <c r="B25" s="249" t="s">
        <v>416</v>
      </c>
      <c r="C25" s="226">
        <v>7204.9263862799999</v>
      </c>
      <c r="D25" s="226" t="s">
        <v>1253</v>
      </c>
      <c r="E25" s="226" t="s">
        <v>1253</v>
      </c>
      <c r="F25" s="265"/>
      <c r="G25" s="265"/>
      <c r="H25" s="226">
        <v>-0.17355235999999999</v>
      </c>
      <c r="I25" s="267"/>
    </row>
    <row r="26" spans="2:9" x14ac:dyDescent="0.25">
      <c r="B26" s="249" t="s">
        <v>405</v>
      </c>
      <c r="C26" s="226">
        <v>4837.6752192900003</v>
      </c>
      <c r="D26" s="226" t="s">
        <v>1253</v>
      </c>
      <c r="E26" s="226" t="s">
        <v>1253</v>
      </c>
      <c r="F26" s="265"/>
      <c r="G26" s="265"/>
      <c r="H26" s="226">
        <v>-0.80849950000000004</v>
      </c>
      <c r="I26" s="267"/>
    </row>
    <row r="27" spans="2:9" x14ac:dyDescent="0.25">
      <c r="B27" s="249" t="s">
        <v>417</v>
      </c>
      <c r="C27" s="226">
        <v>2513.1182370699999</v>
      </c>
      <c r="D27" s="226" t="s">
        <v>1253</v>
      </c>
      <c r="E27" s="226" t="s">
        <v>1253</v>
      </c>
      <c r="F27" s="265"/>
      <c r="G27" s="265"/>
      <c r="H27" s="226">
        <v>-1.5284560000000001E-2</v>
      </c>
      <c r="I27" s="267"/>
    </row>
    <row r="28" spans="2:9" x14ac:dyDescent="0.25">
      <c r="B28" s="249" t="s">
        <v>418</v>
      </c>
      <c r="C28" s="226">
        <v>1965.1195661500001</v>
      </c>
      <c r="D28" s="226" t="s">
        <v>1253</v>
      </c>
      <c r="E28" s="226" t="s">
        <v>1253</v>
      </c>
      <c r="F28" s="265"/>
      <c r="G28" s="265"/>
      <c r="H28" s="226">
        <v>-1.285787E-2</v>
      </c>
      <c r="I28" s="267"/>
    </row>
    <row r="29" spans="2:9" x14ac:dyDescent="0.25">
      <c r="B29" s="249" t="s">
        <v>419</v>
      </c>
      <c r="C29" s="226">
        <v>1402.2154</v>
      </c>
      <c r="D29" s="226" t="s">
        <v>1253</v>
      </c>
      <c r="E29" s="226" t="s">
        <v>1253</v>
      </c>
      <c r="F29" s="265"/>
      <c r="G29" s="265"/>
      <c r="H29" s="226">
        <v>-0.21514374999999999</v>
      </c>
      <c r="I29" s="267"/>
    </row>
    <row r="30" spans="2:9" ht="15.75" thickBot="1" x14ac:dyDescent="0.3">
      <c r="B30" s="253" t="s">
        <v>413</v>
      </c>
      <c r="C30" s="226">
        <v>5788.6145571500001</v>
      </c>
      <c r="D30" s="226">
        <v>221.81630458000001</v>
      </c>
      <c r="E30" s="226">
        <v>221.81630458000001</v>
      </c>
      <c r="F30" s="265"/>
      <c r="G30" s="265"/>
      <c r="H30" s="226">
        <v>-0.6109715</v>
      </c>
      <c r="I30" s="267"/>
    </row>
    <row r="31" spans="2:9" ht="15.75" thickBot="1" x14ac:dyDescent="0.3">
      <c r="B31" s="268" t="s">
        <v>262</v>
      </c>
      <c r="C31" s="233">
        <v>5818206.9705360802</v>
      </c>
      <c r="D31" s="233">
        <v>57394.315476399999</v>
      </c>
      <c r="E31" s="233">
        <v>57394.315476399999</v>
      </c>
      <c r="F31" s="233">
        <v>3977972.2403544099</v>
      </c>
      <c r="G31" s="233">
        <v>-47605.885875070002</v>
      </c>
      <c r="H31" s="233">
        <v>-14299.906390550001</v>
      </c>
      <c r="I31" s="233">
        <v>-13.703389359999999</v>
      </c>
    </row>
    <row r="32" spans="2:9" x14ac:dyDescent="0.25">
      <c r="C32" s="269"/>
      <c r="D32" s="269"/>
      <c r="E32" s="269"/>
      <c r="F32" s="269"/>
      <c r="G32" s="269"/>
      <c r="H32" s="269"/>
      <c r="I32" s="269"/>
    </row>
  </sheetData>
  <sheetProtection algorithmName="SHA-512" hashValue="J5EuIAQbqSgujOO/VTuTfq5J8MgWjGTwYxTcxNGQ9CcT5ygz6eofoLLnQGEbz/GQk64kB3jwrVyBuAhjWevFqw==" saltValue="7ARjjKNa/n0b4RTudxemHA=="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paperSize="9"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zoomScaleNormal="100" workbookViewId="0">
      <selection activeCell="C4" sqref="C4:F8"/>
    </sheetView>
  </sheetViews>
  <sheetFormatPr defaultRowHeight="15" x14ac:dyDescent="0.25"/>
  <cols>
    <col min="1" max="1" width="9.140625" style="196"/>
    <col min="2" max="2" width="32.42578125" style="196" customWidth="1"/>
    <col min="3" max="3" width="13" style="196" customWidth="1"/>
    <col min="4" max="4" width="12.5703125" style="196" customWidth="1"/>
    <col min="5" max="5" width="13.28515625" style="196" customWidth="1"/>
    <col min="6" max="6" width="21.5703125" style="196" customWidth="1"/>
    <col min="7" max="7" width="12.28515625" style="196" customWidth="1"/>
    <col min="8" max="8" width="18.28515625" style="196" customWidth="1"/>
    <col min="9" max="9" width="9.42578125" style="196" bestFit="1" customWidth="1"/>
    <col min="10" max="16384" width="9.140625" style="196"/>
  </cols>
  <sheetData>
    <row r="1" spans="1:8" ht="15.75" thickBot="1" x14ac:dyDescent="0.3">
      <c r="A1" s="3"/>
    </row>
    <row r="2" spans="1:8" s="197" customFormat="1" ht="18.75" thickBot="1" x14ac:dyDescent="0.3">
      <c r="A2" s="196"/>
      <c r="B2" s="1303" t="s">
        <v>420</v>
      </c>
      <c r="C2" s="1304"/>
      <c r="D2" s="1304"/>
      <c r="E2" s="1304"/>
      <c r="F2" s="1304"/>
      <c r="G2" s="1304"/>
      <c r="H2" s="1305"/>
    </row>
    <row r="3" spans="1:8" s="271" customFormat="1" x14ac:dyDescent="0.25">
      <c r="A3" s="196"/>
      <c r="B3" s="614" t="s">
        <v>1459</v>
      </c>
      <c r="C3" s="196"/>
      <c r="D3" s="196"/>
      <c r="E3" s="196"/>
      <c r="F3" s="270"/>
    </row>
    <row r="4" spans="1:8" ht="15.75" x14ac:dyDescent="0.25">
      <c r="B4" s="198"/>
      <c r="F4" s="198"/>
    </row>
    <row r="5" spans="1:8" ht="15.75" thickBot="1" x14ac:dyDescent="0.3">
      <c r="B5" s="272"/>
      <c r="C5" s="273"/>
      <c r="D5" s="273"/>
      <c r="E5" s="273"/>
      <c r="F5" s="273"/>
    </row>
    <row r="6" spans="1:8" ht="15.75" thickBot="1" x14ac:dyDescent="0.3">
      <c r="B6" s="199">
        <v>45291</v>
      </c>
      <c r="C6" s="1365" t="s">
        <v>397</v>
      </c>
      <c r="D6" s="1366"/>
      <c r="E6" s="1366"/>
      <c r="F6" s="1367"/>
      <c r="G6" s="1368" t="s">
        <v>398</v>
      </c>
      <c r="H6" s="1368" t="s">
        <v>400</v>
      </c>
    </row>
    <row r="7" spans="1:8" ht="15.75" thickBot="1" x14ac:dyDescent="0.3">
      <c r="B7" s="1371" t="s">
        <v>112</v>
      </c>
      <c r="C7" s="1372"/>
      <c r="D7" s="1365" t="s">
        <v>401</v>
      </c>
      <c r="E7" s="1367"/>
      <c r="F7" s="1368" t="s">
        <v>402</v>
      </c>
      <c r="G7" s="1369"/>
      <c r="H7" s="1369"/>
    </row>
    <row r="8" spans="1:8" ht="42" customHeight="1" thickBot="1" x14ac:dyDescent="0.3">
      <c r="B8" s="1364"/>
      <c r="C8" s="1373"/>
      <c r="D8" s="274"/>
      <c r="E8" s="275" t="s">
        <v>359</v>
      </c>
      <c r="F8" s="1370"/>
      <c r="G8" s="1370"/>
      <c r="H8" s="1370"/>
    </row>
    <row r="9" spans="1:8" x14ac:dyDescent="0.25">
      <c r="B9" s="276" t="s">
        <v>421</v>
      </c>
      <c r="C9" s="277">
        <v>29027.927521396206</v>
      </c>
      <c r="D9" s="278">
        <v>236.12379898000003</v>
      </c>
      <c r="E9" s="278" t="s">
        <v>1593</v>
      </c>
      <c r="F9" s="278">
        <v>29019.567207886208</v>
      </c>
      <c r="G9" s="278">
        <v>-219.66353519339992</v>
      </c>
      <c r="H9" s="278">
        <v>0</v>
      </c>
    </row>
    <row r="10" spans="1:8" x14ac:dyDescent="0.25">
      <c r="B10" s="279" t="s">
        <v>422</v>
      </c>
      <c r="C10" s="280">
        <v>1917.2929824987536</v>
      </c>
      <c r="D10" s="281">
        <v>0.57577928</v>
      </c>
      <c r="E10" s="281" t="s">
        <v>1593</v>
      </c>
      <c r="F10" s="281">
        <v>1917.2929824987536</v>
      </c>
      <c r="G10" s="281">
        <v>-5.1761605181999988</v>
      </c>
      <c r="H10" s="281">
        <v>0</v>
      </c>
    </row>
    <row r="11" spans="1:8" x14ac:dyDescent="0.25">
      <c r="B11" s="279" t="s">
        <v>423</v>
      </c>
      <c r="C11" s="280">
        <v>386036.20530032471</v>
      </c>
      <c r="D11" s="281">
        <v>13228.918661308691</v>
      </c>
      <c r="E11" s="281" t="s">
        <v>1593</v>
      </c>
      <c r="F11" s="281">
        <v>386036.20530032471</v>
      </c>
      <c r="G11" s="281">
        <v>-15555.208483231863</v>
      </c>
      <c r="H11" s="281">
        <v>0</v>
      </c>
    </row>
    <row r="12" spans="1:8" ht="21" x14ac:dyDescent="0.25">
      <c r="B12" s="279" t="s">
        <v>424</v>
      </c>
      <c r="C12" s="280">
        <v>120781.27601793685</v>
      </c>
      <c r="D12" s="281">
        <v>1576.9052715600005</v>
      </c>
      <c r="E12" s="281" t="s">
        <v>1593</v>
      </c>
      <c r="F12" s="281">
        <v>120776.71082116685</v>
      </c>
      <c r="G12" s="281">
        <v>-1911.4215775716</v>
      </c>
      <c r="H12" s="281">
        <v>0</v>
      </c>
    </row>
    <row r="13" spans="1:8" x14ac:dyDescent="0.25">
      <c r="B13" s="279" t="s">
        <v>425</v>
      </c>
      <c r="C13" s="280">
        <v>4301.3176909328013</v>
      </c>
      <c r="D13" s="281">
        <v>155.83775144000001</v>
      </c>
      <c r="E13" s="281" t="s">
        <v>1593</v>
      </c>
      <c r="F13" s="281">
        <v>4301.3176909328013</v>
      </c>
      <c r="G13" s="281">
        <v>-75.937995066800013</v>
      </c>
      <c r="H13" s="281">
        <v>0</v>
      </c>
    </row>
    <row r="14" spans="1:8" x14ac:dyDescent="0.25">
      <c r="B14" s="279" t="s">
        <v>426</v>
      </c>
      <c r="C14" s="280">
        <v>47122.176242200432</v>
      </c>
      <c r="D14" s="281">
        <v>1844.1974006100002</v>
      </c>
      <c r="E14" s="281" t="s">
        <v>1593</v>
      </c>
      <c r="F14" s="281">
        <v>47122.176242200432</v>
      </c>
      <c r="G14" s="281">
        <v>-1207.8485135085994</v>
      </c>
      <c r="H14" s="281">
        <v>0</v>
      </c>
    </row>
    <row r="15" spans="1:8" x14ac:dyDescent="0.25">
      <c r="B15" s="279" t="s">
        <v>427</v>
      </c>
      <c r="C15" s="280">
        <v>184577.47488320648</v>
      </c>
      <c r="D15" s="281">
        <v>7717.1178898563503</v>
      </c>
      <c r="E15" s="281" t="s">
        <v>1593</v>
      </c>
      <c r="F15" s="281">
        <v>184572.83526489773</v>
      </c>
      <c r="G15" s="281">
        <v>-3874.924666043742</v>
      </c>
      <c r="H15" s="281">
        <v>-4.1617260087554904</v>
      </c>
    </row>
    <row r="16" spans="1:8" x14ac:dyDescent="0.25">
      <c r="B16" s="279" t="s">
        <v>428</v>
      </c>
      <c r="C16" s="280">
        <v>70986.132854593365</v>
      </c>
      <c r="D16" s="281">
        <v>1529.112046343364</v>
      </c>
      <c r="E16" s="281" t="s">
        <v>1593</v>
      </c>
      <c r="F16" s="281">
        <v>70986.132854593365</v>
      </c>
      <c r="G16" s="281">
        <v>-684.94187525110033</v>
      </c>
      <c r="H16" s="281">
        <v>0</v>
      </c>
    </row>
    <row r="17" spans="2:12" x14ac:dyDescent="0.25">
      <c r="B17" s="279" t="s">
        <v>429</v>
      </c>
      <c r="C17" s="280">
        <v>9088.3537759782012</v>
      </c>
      <c r="D17" s="281">
        <v>2934.9040977382001</v>
      </c>
      <c r="E17" s="281" t="s">
        <v>1593</v>
      </c>
      <c r="F17" s="281">
        <v>9088.3537759782012</v>
      </c>
      <c r="G17" s="281">
        <v>-1425.3583285573998</v>
      </c>
      <c r="H17" s="281">
        <v>0</v>
      </c>
    </row>
    <row r="18" spans="2:12" x14ac:dyDescent="0.25">
      <c r="B18" s="279" t="s">
        <v>430</v>
      </c>
      <c r="C18" s="280">
        <v>10690.012177234999</v>
      </c>
      <c r="D18" s="281">
        <v>12.626760759999996</v>
      </c>
      <c r="E18" s="281" t="s">
        <v>1593</v>
      </c>
      <c r="F18" s="281">
        <v>10690.012177234999</v>
      </c>
      <c r="G18" s="281">
        <v>-108.75553095620005</v>
      </c>
      <c r="H18" s="281">
        <v>0</v>
      </c>
    </row>
    <row r="19" spans="2:12" x14ac:dyDescent="0.25">
      <c r="B19" s="279" t="s">
        <v>431</v>
      </c>
      <c r="C19" s="280">
        <v>51666.312185480783</v>
      </c>
      <c r="D19" s="281">
        <v>4244.1500080400001</v>
      </c>
      <c r="E19" s="281" t="s">
        <v>1593</v>
      </c>
      <c r="F19" s="281">
        <v>51666.312185480783</v>
      </c>
      <c r="G19" s="281">
        <v>-3443.5323702612004</v>
      </c>
      <c r="H19" s="281">
        <v>0</v>
      </c>
    </row>
    <row r="20" spans="2:12" x14ac:dyDescent="0.25">
      <c r="B20" s="279" t="s">
        <v>432</v>
      </c>
      <c r="C20" s="280">
        <v>312620.25972870667</v>
      </c>
      <c r="D20" s="281">
        <v>1913.1715570842005</v>
      </c>
      <c r="E20" s="281" t="s">
        <v>1593</v>
      </c>
      <c r="F20" s="281">
        <v>312620.25972870667</v>
      </c>
      <c r="G20" s="281">
        <v>-3812.4976011885005</v>
      </c>
      <c r="H20" s="281">
        <v>0</v>
      </c>
    </row>
    <row r="21" spans="2:12" x14ac:dyDescent="0.25">
      <c r="B21" s="279" t="s">
        <v>433</v>
      </c>
      <c r="C21" s="280">
        <v>55689.184846523371</v>
      </c>
      <c r="D21" s="281">
        <v>210.127909612</v>
      </c>
      <c r="E21" s="281" t="s">
        <v>1593</v>
      </c>
      <c r="F21" s="281">
        <v>55689.184846523371</v>
      </c>
      <c r="G21" s="281">
        <v>-311.38632569079994</v>
      </c>
      <c r="H21" s="281">
        <v>0</v>
      </c>
    </row>
    <row r="22" spans="2:12" ht="21" x14ac:dyDescent="0.25">
      <c r="B22" s="279" t="s">
        <v>434</v>
      </c>
      <c r="C22" s="280">
        <v>21630.7259651608</v>
      </c>
      <c r="D22" s="281">
        <v>1029.2864592531996</v>
      </c>
      <c r="E22" s="281" t="s">
        <v>1593</v>
      </c>
      <c r="F22" s="281">
        <v>21630.7259651608</v>
      </c>
      <c r="G22" s="281">
        <v>-655.92595990359973</v>
      </c>
      <c r="H22" s="281">
        <v>0</v>
      </c>
    </row>
    <row r="23" spans="2:12" ht="21" x14ac:dyDescent="0.25">
      <c r="B23" s="279" t="s">
        <v>435</v>
      </c>
      <c r="C23" s="280">
        <v>48.248288849999994</v>
      </c>
      <c r="D23" s="281">
        <v>0</v>
      </c>
      <c r="E23" s="281" t="s">
        <v>1593</v>
      </c>
      <c r="F23" s="281">
        <v>48.248288849999994</v>
      </c>
      <c r="G23" s="281">
        <v>-6.861250960000001E-2</v>
      </c>
      <c r="H23" s="281">
        <v>0</v>
      </c>
    </row>
    <row r="24" spans="2:12" x14ac:dyDescent="0.25">
      <c r="B24" s="279" t="s">
        <v>436</v>
      </c>
      <c r="C24" s="280">
        <v>2268.5675117700002</v>
      </c>
      <c r="D24" s="281">
        <v>0.16930135000000002</v>
      </c>
      <c r="E24" s="281" t="s">
        <v>1593</v>
      </c>
      <c r="F24" s="281">
        <v>2268.5675117700002</v>
      </c>
      <c r="G24" s="281">
        <v>-0.76999011003600004</v>
      </c>
      <c r="H24" s="281">
        <v>0</v>
      </c>
    </row>
    <row r="25" spans="2:12" ht="21" x14ac:dyDescent="0.25">
      <c r="B25" s="279" t="s">
        <v>437</v>
      </c>
      <c r="C25" s="280">
        <v>4920.2461719512003</v>
      </c>
      <c r="D25" s="281">
        <v>102.64499492460001</v>
      </c>
      <c r="E25" s="281" t="s">
        <v>1593</v>
      </c>
      <c r="F25" s="281">
        <v>4920.0930963711999</v>
      </c>
      <c r="G25" s="281">
        <v>-23.844991609800001</v>
      </c>
      <c r="H25" s="281">
        <v>0</v>
      </c>
    </row>
    <row r="26" spans="2:12" x14ac:dyDescent="0.25">
      <c r="B26" s="279" t="s">
        <v>438</v>
      </c>
      <c r="C26" s="280">
        <v>1577.3040240100004</v>
      </c>
      <c r="D26" s="281">
        <v>569.22603500000014</v>
      </c>
      <c r="E26" s="281" t="s">
        <v>1593</v>
      </c>
      <c r="F26" s="281">
        <v>1577.3040240100004</v>
      </c>
      <c r="G26" s="281">
        <v>-113.59558087861998</v>
      </c>
      <c r="H26" s="281">
        <v>0</v>
      </c>
    </row>
    <row r="27" spans="2:12" ht="15.75" thickBot="1" x14ac:dyDescent="0.3">
      <c r="B27" s="208" t="s">
        <v>439</v>
      </c>
      <c r="C27" s="282">
        <v>3482.3927348768002</v>
      </c>
      <c r="D27" s="283">
        <v>4.3140774599999991</v>
      </c>
      <c r="E27" s="283" t="s">
        <v>1593</v>
      </c>
      <c r="F27" s="283">
        <v>3482.3927348768002</v>
      </c>
      <c r="G27" s="283">
        <v>-54.745846767399989</v>
      </c>
      <c r="H27" s="283">
        <v>0</v>
      </c>
    </row>
    <row r="28" spans="2:12" ht="15.75" thickBot="1" x14ac:dyDescent="0.3">
      <c r="B28" s="209" t="s">
        <v>262</v>
      </c>
      <c r="C28" s="284">
        <v>1318431.4109036326</v>
      </c>
      <c r="D28" s="285">
        <v>37309.409800600602</v>
      </c>
      <c r="E28" s="285" t="s">
        <v>1593</v>
      </c>
      <c r="F28" s="285">
        <v>1318413.6926994636</v>
      </c>
      <c r="G28" s="285">
        <v>-33485.603944818453</v>
      </c>
      <c r="H28" s="285">
        <v>-4.1617260087554904</v>
      </c>
      <c r="I28" s="269"/>
      <c r="J28" s="269"/>
      <c r="K28" s="269"/>
      <c r="L28" s="269"/>
    </row>
  </sheetData>
  <sheetProtection algorithmName="SHA-512" hashValue="y9Dpt0exjjdShWCRzzYw2wx8SpQn/Hm/lT5v+B7MwEjTVKQTrCd309urXKzmq39tVsaDxAWQRnizCiff6tkc+A==" saltValue="waNDm7WbHXLd6ephuaUKkw=="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paperSize="9" scale="72"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zoomScaleNormal="100" workbookViewId="0">
      <selection activeCell="B4" sqref="B4:O8"/>
    </sheetView>
  </sheetViews>
  <sheetFormatPr defaultColWidth="9.140625" defaultRowHeight="15" x14ac:dyDescent="0.25"/>
  <cols>
    <col min="1" max="2" width="9.140625" style="286"/>
    <col min="3" max="3" width="17.42578125" style="286" customWidth="1"/>
    <col min="4" max="5" width="8.28515625" style="286" bestFit="1" customWidth="1"/>
    <col min="6" max="6" width="20.140625" style="286" customWidth="1"/>
    <col min="7" max="7" width="6.5703125" style="286" bestFit="1" customWidth="1"/>
    <col min="8" max="8" width="15.42578125" style="286" customWidth="1"/>
    <col min="9" max="9" width="5.7109375" style="286" bestFit="1" customWidth="1"/>
    <col min="10" max="15" width="11" style="286" customWidth="1"/>
    <col min="16" max="16384" width="9.140625" style="286"/>
  </cols>
  <sheetData>
    <row r="1" spans="1:25" ht="15.75" thickBot="1" x14ac:dyDescent="0.3">
      <c r="A1" s="3"/>
    </row>
    <row r="2" spans="1:25" ht="18.75" customHeight="1" thickBot="1" x14ac:dyDescent="0.3">
      <c r="B2" s="1303" t="s">
        <v>440</v>
      </c>
      <c r="C2" s="1304"/>
      <c r="D2" s="1304"/>
      <c r="E2" s="1304"/>
      <c r="F2" s="1304"/>
      <c r="G2" s="1304"/>
      <c r="H2" s="1304"/>
      <c r="I2" s="1304"/>
      <c r="J2" s="1304"/>
      <c r="K2" s="1304"/>
      <c r="L2" s="1304"/>
      <c r="M2" s="1304"/>
      <c r="N2" s="1304"/>
      <c r="O2" s="1305"/>
      <c r="P2" s="287"/>
      <c r="Q2" s="287"/>
      <c r="R2" s="287"/>
      <c r="S2" s="287"/>
      <c r="T2" s="287"/>
      <c r="U2" s="287"/>
      <c r="V2" s="287"/>
      <c r="W2" s="287"/>
      <c r="X2" s="287"/>
      <c r="Y2" s="288"/>
    </row>
    <row r="3" spans="1:25" ht="15.75" x14ac:dyDescent="0.25">
      <c r="B3" s="614" t="s">
        <v>1457</v>
      </c>
      <c r="C3" s="1059"/>
      <c r="D3" s="287"/>
      <c r="E3" s="289"/>
      <c r="F3" s="287"/>
      <c r="G3" s="287"/>
      <c r="H3" s="287"/>
      <c r="I3" s="287"/>
      <c r="J3" s="287"/>
      <c r="K3" s="287"/>
      <c r="L3" s="287"/>
      <c r="M3" s="287"/>
      <c r="N3" s="287"/>
      <c r="O3" s="287"/>
      <c r="P3" s="287"/>
      <c r="Q3" s="287"/>
      <c r="R3" s="287"/>
      <c r="S3" s="287"/>
      <c r="T3" s="287"/>
      <c r="U3" s="287"/>
      <c r="V3" s="287"/>
      <c r="W3" s="287"/>
      <c r="X3" s="287"/>
      <c r="Y3" s="288"/>
    </row>
    <row r="4" spans="1:25" ht="16.5" thickBot="1" x14ac:dyDescent="0.3">
      <c r="B4" s="1390"/>
      <c r="C4" s="1390"/>
      <c r="D4" s="290"/>
      <c r="E4" s="290"/>
      <c r="F4" s="290"/>
      <c r="G4" s="290"/>
      <c r="H4" s="290"/>
      <c r="I4" s="290"/>
      <c r="J4" s="290"/>
      <c r="K4" s="290"/>
      <c r="L4" s="290"/>
      <c r="M4" s="290"/>
      <c r="N4" s="290"/>
      <c r="O4" s="290"/>
      <c r="P4" s="287"/>
      <c r="Q4" s="287"/>
      <c r="R4" s="287"/>
      <c r="S4" s="287"/>
      <c r="T4" s="287"/>
      <c r="U4" s="287"/>
      <c r="V4" s="287"/>
      <c r="W4" s="287"/>
      <c r="X4" s="287"/>
      <c r="Y4" s="288"/>
    </row>
    <row r="5" spans="1:25" ht="29.25" customHeight="1" thickBot="1" x14ac:dyDescent="0.3">
      <c r="B5" s="1391">
        <v>45291</v>
      </c>
      <c r="C5" s="1314"/>
      <c r="D5" s="1382" t="s">
        <v>361</v>
      </c>
      <c r="E5" s="1383"/>
      <c r="F5" s="1383"/>
      <c r="G5" s="1383"/>
      <c r="H5" s="1383"/>
      <c r="I5" s="1383"/>
      <c r="J5" s="1383"/>
      <c r="K5" s="1383"/>
      <c r="L5" s="1383"/>
      <c r="M5" s="1383"/>
      <c r="N5" s="1383"/>
      <c r="O5" s="1384"/>
      <c r="P5" s="287"/>
      <c r="Q5" s="287"/>
      <c r="R5" s="287"/>
      <c r="S5" s="287"/>
      <c r="T5" s="287"/>
      <c r="U5" s="287"/>
      <c r="V5" s="287"/>
      <c r="W5" s="287"/>
      <c r="X5" s="287"/>
      <c r="Y5" s="288"/>
    </row>
    <row r="6" spans="1:25" ht="16.5" thickBot="1" x14ac:dyDescent="0.3">
      <c r="B6" s="1374" t="s">
        <v>112</v>
      </c>
      <c r="C6" s="1375"/>
      <c r="D6" s="1380"/>
      <c r="E6" s="291" t="s">
        <v>441</v>
      </c>
      <c r="F6" s="292"/>
      <c r="G6" s="1382" t="s">
        <v>442</v>
      </c>
      <c r="H6" s="1383"/>
      <c r="I6" s="1383"/>
      <c r="J6" s="1383"/>
      <c r="K6" s="1383"/>
      <c r="L6" s="1383"/>
      <c r="M6" s="1383"/>
      <c r="N6" s="1383"/>
      <c r="O6" s="1384"/>
      <c r="P6" s="287"/>
      <c r="Q6" s="287"/>
      <c r="R6" s="287"/>
      <c r="S6" s="287"/>
      <c r="T6" s="287"/>
      <c r="U6" s="287"/>
      <c r="V6" s="287"/>
      <c r="W6" s="287"/>
      <c r="X6" s="287"/>
      <c r="Y6" s="288"/>
    </row>
    <row r="7" spans="1:25" ht="24" customHeight="1" thickBot="1" x14ac:dyDescent="0.3">
      <c r="B7" s="1376"/>
      <c r="C7" s="1377"/>
      <c r="D7" s="1380"/>
      <c r="E7" s="293"/>
      <c r="F7" s="294"/>
      <c r="G7" s="295"/>
      <c r="H7" s="1385" t="s">
        <v>443</v>
      </c>
      <c r="I7" s="1387" t="s">
        <v>444</v>
      </c>
      <c r="J7" s="1388"/>
      <c r="K7" s="1388"/>
      <c r="L7" s="1388"/>
      <c r="M7" s="1388"/>
      <c r="N7" s="1388"/>
      <c r="O7" s="1389"/>
      <c r="P7" s="287"/>
      <c r="Q7" s="287"/>
      <c r="R7" s="287"/>
      <c r="S7" s="287"/>
      <c r="T7" s="287"/>
      <c r="U7" s="287"/>
      <c r="V7" s="287"/>
      <c r="W7" s="287"/>
      <c r="X7" s="287"/>
      <c r="Y7" s="288"/>
    </row>
    <row r="8" spans="1:25" ht="40.5" customHeight="1" thickBot="1" x14ac:dyDescent="0.3">
      <c r="B8" s="1378"/>
      <c r="C8" s="1379"/>
      <c r="D8" s="1381"/>
      <c r="E8" s="296"/>
      <c r="F8" s="297" t="s">
        <v>445</v>
      </c>
      <c r="G8" s="298"/>
      <c r="H8" s="1386"/>
      <c r="I8" s="298"/>
      <c r="J8" s="297" t="s">
        <v>446</v>
      </c>
      <c r="K8" s="297" t="s">
        <v>447</v>
      </c>
      <c r="L8" s="297" t="s">
        <v>448</v>
      </c>
      <c r="M8" s="297" t="s">
        <v>449</v>
      </c>
      <c r="N8" s="299" t="s">
        <v>450</v>
      </c>
      <c r="O8" s="300" t="s">
        <v>451</v>
      </c>
      <c r="P8" s="287"/>
      <c r="Q8" s="287"/>
      <c r="R8" s="287"/>
      <c r="S8" s="287"/>
      <c r="T8" s="287"/>
      <c r="U8" s="287"/>
      <c r="V8" s="287"/>
      <c r="W8" s="287"/>
      <c r="X8" s="287"/>
      <c r="Y8" s="288"/>
    </row>
    <row r="9" spans="1:25" ht="15.75" x14ac:dyDescent="0.25">
      <c r="B9" s="1394" t="s">
        <v>397</v>
      </c>
      <c r="C9" s="1395"/>
      <c r="D9" s="301">
        <v>2957569.6362935803</v>
      </c>
      <c r="E9" s="301">
        <v>2914280.3690049704</v>
      </c>
      <c r="F9" s="301">
        <v>984.48250391938711</v>
      </c>
      <c r="G9" s="301">
        <v>43289.267288611918</v>
      </c>
      <c r="H9" s="301">
        <v>31196.157976209321</v>
      </c>
      <c r="I9" s="301">
        <v>12093.109312402599</v>
      </c>
      <c r="J9" s="301">
        <v>1006.5021330226206</v>
      </c>
      <c r="K9" s="301">
        <v>4812.5279761944867</v>
      </c>
      <c r="L9" s="301">
        <v>1376.0546569754927</v>
      </c>
      <c r="M9" s="301">
        <v>2241.3964036299999</v>
      </c>
      <c r="N9" s="301">
        <v>2389.6457052600003</v>
      </c>
      <c r="O9" s="301">
        <v>266.98243731999997</v>
      </c>
      <c r="P9" s="287"/>
      <c r="Q9" s="287"/>
      <c r="R9" s="287"/>
      <c r="S9" s="287"/>
      <c r="T9" s="287"/>
      <c r="U9" s="287"/>
      <c r="V9" s="287"/>
      <c r="W9" s="287"/>
      <c r="X9" s="287"/>
      <c r="Y9" s="288"/>
    </row>
    <row r="10" spans="1:25" ht="15.75" x14ac:dyDescent="0.25">
      <c r="B10" s="1396" t="s">
        <v>452</v>
      </c>
      <c r="C10" s="1397"/>
      <c r="D10" s="301">
        <v>1404569.1822782082</v>
      </c>
      <c r="E10" s="301">
        <v>1381324.7136829833</v>
      </c>
      <c r="F10" s="301">
        <v>268.22055474000013</v>
      </c>
      <c r="G10" s="301">
        <v>23244.468595226899</v>
      </c>
      <c r="H10" s="301">
        <v>17451.656570866126</v>
      </c>
      <c r="I10" s="301">
        <v>5792.8120243607746</v>
      </c>
      <c r="J10" s="301">
        <v>693.09566300077461</v>
      </c>
      <c r="K10" s="301">
        <v>3703.9884220000008</v>
      </c>
      <c r="L10" s="301">
        <v>237.79907348999978</v>
      </c>
      <c r="M10" s="301">
        <v>331.6121200300002</v>
      </c>
      <c r="N10" s="301">
        <v>671.34988284000019</v>
      </c>
      <c r="O10" s="301">
        <v>154.96686299999996</v>
      </c>
      <c r="P10" s="287"/>
      <c r="Q10" s="287"/>
      <c r="R10" s="287"/>
      <c r="S10" s="287"/>
      <c r="T10" s="287"/>
      <c r="U10" s="287"/>
      <c r="V10" s="287"/>
      <c r="W10" s="287"/>
      <c r="X10" s="287"/>
      <c r="Y10" s="288"/>
    </row>
    <row r="11" spans="1:25" ht="15.75" x14ac:dyDescent="0.25">
      <c r="B11" s="1392" t="s">
        <v>453</v>
      </c>
      <c r="C11" s="1393"/>
      <c r="D11" s="301">
        <v>826674.32666134916</v>
      </c>
      <c r="E11" s="301">
        <v>815486.0575942985</v>
      </c>
      <c r="F11" s="301">
        <v>237.65433819</v>
      </c>
      <c r="G11" s="301">
        <v>11188.269067050614</v>
      </c>
      <c r="H11" s="301">
        <v>9138.8114118881695</v>
      </c>
      <c r="I11" s="301">
        <v>2049.457655162445</v>
      </c>
      <c r="J11" s="301">
        <v>356.61847300077403</v>
      </c>
      <c r="K11" s="301">
        <v>518.05104566167097</v>
      </c>
      <c r="L11" s="301">
        <v>215.64137849000002</v>
      </c>
      <c r="M11" s="301">
        <v>191.44100561000002</v>
      </c>
      <c r="N11" s="301">
        <v>606.92390341999999</v>
      </c>
      <c r="O11" s="301">
        <v>160.78184897999998</v>
      </c>
      <c r="P11" s="287"/>
      <c r="Q11" s="287"/>
      <c r="R11" s="287"/>
      <c r="S11" s="287"/>
      <c r="T11" s="287"/>
      <c r="U11" s="287"/>
      <c r="V11" s="287"/>
      <c r="W11" s="287"/>
      <c r="X11" s="287"/>
      <c r="Y11" s="288"/>
    </row>
    <row r="12" spans="1:25" ht="33" customHeight="1" x14ac:dyDescent="0.25">
      <c r="B12" s="1398" t="s">
        <v>454</v>
      </c>
      <c r="C12" s="1399"/>
      <c r="D12" s="301">
        <v>74582.411921938401</v>
      </c>
      <c r="E12" s="301">
        <v>72544.873854246005</v>
      </c>
      <c r="F12" s="186"/>
      <c r="G12" s="301">
        <v>2037.5380676924001</v>
      </c>
      <c r="H12" s="301">
        <v>1912.9676597023999</v>
      </c>
      <c r="I12" s="301">
        <v>124.57040798999999</v>
      </c>
      <c r="J12" s="186"/>
      <c r="K12" s="186"/>
      <c r="L12" s="186"/>
      <c r="M12" s="186"/>
      <c r="N12" s="186"/>
      <c r="O12" s="186"/>
      <c r="P12" s="287"/>
      <c r="Q12" s="287"/>
      <c r="R12" s="287"/>
      <c r="S12" s="287"/>
      <c r="T12" s="287"/>
      <c r="U12" s="287"/>
      <c r="V12" s="287"/>
      <c r="W12" s="287"/>
      <c r="X12" s="287"/>
      <c r="Y12" s="288"/>
    </row>
    <row r="13" spans="1:25" ht="34.5" customHeight="1" x14ac:dyDescent="0.25">
      <c r="B13" s="1398" t="s">
        <v>455</v>
      </c>
      <c r="C13" s="1399"/>
      <c r="D13" s="301">
        <v>88777.282423653494</v>
      </c>
      <c r="E13" s="301">
        <v>86981.483453533496</v>
      </c>
      <c r="F13" s="186"/>
      <c r="G13" s="301">
        <v>1795.7989701199999</v>
      </c>
      <c r="H13" s="301">
        <v>1330.83676481</v>
      </c>
      <c r="I13" s="301">
        <v>464.96220531</v>
      </c>
      <c r="J13" s="186"/>
      <c r="K13" s="186"/>
      <c r="L13" s="186"/>
      <c r="M13" s="186"/>
      <c r="N13" s="186"/>
      <c r="O13" s="186"/>
      <c r="P13" s="287"/>
      <c r="Q13" s="287"/>
      <c r="R13" s="287"/>
      <c r="S13" s="287"/>
      <c r="T13" s="287"/>
      <c r="U13" s="287"/>
      <c r="V13" s="287"/>
      <c r="W13" s="287"/>
      <c r="X13" s="287"/>
      <c r="Y13" s="288"/>
    </row>
    <row r="14" spans="1:25" ht="30.75" customHeight="1" x14ac:dyDescent="0.25">
      <c r="B14" s="1398" t="s">
        <v>456</v>
      </c>
      <c r="C14" s="1399"/>
      <c r="D14" s="301">
        <v>0</v>
      </c>
      <c r="E14" s="301">
        <v>0</v>
      </c>
      <c r="F14" s="186"/>
      <c r="G14" s="301">
        <v>0</v>
      </c>
      <c r="H14" s="301">
        <v>0</v>
      </c>
      <c r="I14" s="301">
        <v>0</v>
      </c>
      <c r="J14" s="186"/>
      <c r="K14" s="186"/>
      <c r="L14" s="186"/>
      <c r="M14" s="186"/>
      <c r="N14" s="186"/>
      <c r="O14" s="186"/>
      <c r="P14" s="287"/>
      <c r="Q14" s="287"/>
      <c r="R14" s="287"/>
      <c r="S14" s="287"/>
      <c r="T14" s="287"/>
      <c r="U14" s="287"/>
      <c r="V14" s="287"/>
      <c r="W14" s="287"/>
      <c r="X14" s="287"/>
      <c r="Y14" s="288"/>
    </row>
    <row r="15" spans="1:25" ht="15.75" x14ac:dyDescent="0.25">
      <c r="B15" s="1400" t="s">
        <v>457</v>
      </c>
      <c r="C15" s="1401"/>
      <c r="D15" s="301">
        <v>-13487.627040570111</v>
      </c>
      <c r="E15" s="301">
        <v>-8075.6589701681996</v>
      </c>
      <c r="F15" s="301">
        <v>-40.222857870000006</v>
      </c>
      <c r="G15" s="301">
        <v>-5411.9680704019092</v>
      </c>
      <c r="H15" s="301">
        <v>-3550.9510593984414</v>
      </c>
      <c r="I15" s="301">
        <v>-1861.0170110034715</v>
      </c>
      <c r="J15" s="301">
        <v>-178.61418252999968</v>
      </c>
      <c r="K15" s="301">
        <v>-633.00687399167134</v>
      </c>
      <c r="L15" s="301">
        <v>-140.8827108800001</v>
      </c>
      <c r="M15" s="301">
        <v>-160.8655391800003</v>
      </c>
      <c r="N15" s="301">
        <v>-612.35893206180003</v>
      </c>
      <c r="O15" s="301">
        <v>-135.28877236000002</v>
      </c>
      <c r="P15" s="287"/>
      <c r="Q15" s="287"/>
      <c r="R15" s="287"/>
      <c r="S15" s="287"/>
      <c r="T15" s="287"/>
      <c r="U15" s="287"/>
      <c r="V15" s="287"/>
      <c r="W15" s="287"/>
      <c r="X15" s="287"/>
      <c r="Y15" s="288"/>
    </row>
    <row r="16" spans="1:25" ht="15.75" x14ac:dyDescent="0.25">
      <c r="B16" s="1400" t="s">
        <v>458</v>
      </c>
      <c r="C16" s="1401"/>
      <c r="D16" s="186"/>
      <c r="E16" s="186"/>
      <c r="F16" s="186"/>
      <c r="G16" s="186"/>
      <c r="H16" s="186"/>
      <c r="I16" s="186"/>
      <c r="J16" s="186"/>
      <c r="K16" s="186"/>
      <c r="L16" s="186"/>
      <c r="M16" s="186"/>
      <c r="N16" s="186"/>
      <c r="O16" s="186"/>
      <c r="P16" s="287"/>
      <c r="Q16" s="287"/>
      <c r="R16" s="287"/>
      <c r="S16" s="287"/>
      <c r="T16" s="287"/>
      <c r="U16" s="287"/>
      <c r="V16" s="287"/>
      <c r="W16" s="287"/>
      <c r="X16" s="287"/>
      <c r="Y16" s="288"/>
    </row>
    <row r="17" spans="2:25" ht="33" customHeight="1" x14ac:dyDescent="0.25">
      <c r="B17" s="1396" t="s">
        <v>459</v>
      </c>
      <c r="C17" s="1397"/>
      <c r="D17" s="301">
        <v>750174.9253782212</v>
      </c>
      <c r="E17" s="301">
        <v>744783.04402761499</v>
      </c>
      <c r="F17" s="301">
        <v>146.29767419999999</v>
      </c>
      <c r="G17" s="301">
        <v>5391.881350606187</v>
      </c>
      <c r="H17" s="301">
        <v>4769.7056113395201</v>
      </c>
      <c r="I17" s="301">
        <v>622.1757392666666</v>
      </c>
      <c r="J17" s="301">
        <v>156.828472</v>
      </c>
      <c r="K17" s="301">
        <v>268.3356852666667</v>
      </c>
      <c r="L17" s="301">
        <v>88.409623999999994</v>
      </c>
      <c r="M17" s="301">
        <v>37.981623999999982</v>
      </c>
      <c r="N17" s="301">
        <v>40.907888999999997</v>
      </c>
      <c r="O17" s="301">
        <v>29.712444999999999</v>
      </c>
      <c r="P17" s="287"/>
      <c r="Q17" s="287"/>
      <c r="R17" s="287"/>
      <c r="S17" s="287"/>
      <c r="T17" s="287"/>
      <c r="U17" s="287"/>
      <c r="V17" s="287"/>
      <c r="W17" s="287"/>
      <c r="X17" s="287"/>
      <c r="Y17" s="288"/>
    </row>
    <row r="18" spans="2:25" x14ac:dyDescent="0.25">
      <c r="B18" s="1392" t="s">
        <v>460</v>
      </c>
      <c r="C18" s="1393"/>
      <c r="D18" s="301">
        <v>653314.81317576568</v>
      </c>
      <c r="E18" s="301">
        <v>648467.19778621453</v>
      </c>
      <c r="F18" s="301">
        <v>146.29767419999999</v>
      </c>
      <c r="G18" s="301">
        <v>4847.6153895512325</v>
      </c>
      <c r="H18" s="301">
        <v>4253.4041895843857</v>
      </c>
      <c r="I18" s="301">
        <v>594.21119996684661</v>
      </c>
      <c r="J18" s="301">
        <v>156.828472</v>
      </c>
      <c r="K18" s="301">
        <v>240.549116</v>
      </c>
      <c r="L18" s="301">
        <v>88.409623999999994</v>
      </c>
      <c r="M18" s="301">
        <v>37.803653966846603</v>
      </c>
      <c r="N18" s="301">
        <v>40.907888999999997</v>
      </c>
      <c r="O18" s="301">
        <v>29.712444999999999</v>
      </c>
      <c r="P18" s="302"/>
      <c r="Q18" s="302"/>
      <c r="R18" s="302"/>
      <c r="S18" s="302"/>
      <c r="T18" s="302"/>
      <c r="U18" s="302"/>
      <c r="V18" s="302"/>
      <c r="W18" s="302"/>
      <c r="X18" s="302"/>
      <c r="Y18" s="288"/>
    </row>
    <row r="19" spans="2:25" ht="27.75" customHeight="1" x14ac:dyDescent="0.25">
      <c r="B19" s="1396" t="s">
        <v>461</v>
      </c>
      <c r="C19" s="1397"/>
      <c r="D19" s="301">
        <v>0</v>
      </c>
      <c r="E19" s="301">
        <v>0</v>
      </c>
      <c r="F19" s="301">
        <v>0</v>
      </c>
      <c r="G19" s="301">
        <v>0</v>
      </c>
      <c r="H19" s="301">
        <v>0</v>
      </c>
      <c r="I19" s="301">
        <v>0</v>
      </c>
      <c r="J19" s="186"/>
      <c r="K19" s="186"/>
      <c r="L19" s="186"/>
      <c r="M19" s="186"/>
      <c r="N19" s="186"/>
      <c r="O19" s="186"/>
      <c r="P19" s="302"/>
      <c r="Q19" s="302"/>
      <c r="R19" s="302"/>
      <c r="S19" s="302"/>
      <c r="T19" s="302"/>
      <c r="U19" s="302"/>
      <c r="V19" s="302"/>
      <c r="W19" s="302"/>
      <c r="X19" s="302"/>
      <c r="Y19" s="288"/>
    </row>
    <row r="20" spans="2:25" x14ac:dyDescent="0.25">
      <c r="B20" s="1392" t="s">
        <v>460</v>
      </c>
      <c r="C20" s="1393"/>
      <c r="D20" s="301">
        <v>0</v>
      </c>
      <c r="E20" s="301">
        <v>0</v>
      </c>
      <c r="F20" s="301">
        <v>0</v>
      </c>
      <c r="G20" s="301">
        <v>0</v>
      </c>
      <c r="H20" s="301">
        <v>0</v>
      </c>
      <c r="I20" s="301">
        <v>0</v>
      </c>
      <c r="J20" s="303"/>
      <c r="K20" s="303"/>
      <c r="L20" s="303"/>
      <c r="M20" s="303"/>
      <c r="N20" s="303"/>
      <c r="O20" s="303"/>
      <c r="P20" s="302"/>
      <c r="Q20" s="302"/>
      <c r="R20" s="302"/>
      <c r="S20" s="302"/>
      <c r="T20" s="302"/>
      <c r="U20" s="302"/>
      <c r="V20" s="302"/>
      <c r="W20" s="302"/>
      <c r="X20" s="302"/>
      <c r="Y20" s="288"/>
    </row>
    <row r="21" spans="2:25" ht="15.75" x14ac:dyDescent="0.25">
      <c r="B21" s="1400" t="s">
        <v>462</v>
      </c>
      <c r="C21" s="1401"/>
      <c r="D21" s="301">
        <v>410280.67790558201</v>
      </c>
      <c r="E21" s="301">
        <v>402064.06680718821</v>
      </c>
      <c r="F21" s="301">
        <v>79.741141799999994</v>
      </c>
      <c r="G21" s="301">
        <v>8216.6110983938033</v>
      </c>
      <c r="H21" s="301">
        <v>6284.1891186604735</v>
      </c>
      <c r="I21" s="301">
        <v>1932.4219797333301</v>
      </c>
      <c r="J21" s="301">
        <v>297.99586699999998</v>
      </c>
      <c r="K21" s="301">
        <v>1621.49005873333</v>
      </c>
      <c r="L21" s="301">
        <v>12.505914000000001</v>
      </c>
      <c r="M21" s="301">
        <v>0.43014000000000002</v>
      </c>
      <c r="N21" s="301">
        <v>0</v>
      </c>
      <c r="O21" s="301">
        <v>0</v>
      </c>
      <c r="P21" s="287"/>
      <c r="Q21" s="287"/>
      <c r="R21" s="287"/>
      <c r="S21" s="287"/>
      <c r="T21" s="287"/>
      <c r="U21" s="287"/>
      <c r="V21" s="287"/>
      <c r="W21" s="287"/>
      <c r="X21" s="287"/>
      <c r="Y21" s="288"/>
    </row>
    <row r="22" spans="2:25" ht="16.5" thickBot="1" x14ac:dyDescent="0.3">
      <c r="B22" s="1402" t="s">
        <v>463</v>
      </c>
      <c r="C22" s="1403"/>
      <c r="D22" s="304">
        <v>-52.619115399999998</v>
      </c>
      <c r="E22" s="301">
        <v>0</v>
      </c>
      <c r="F22" s="301">
        <v>0</v>
      </c>
      <c r="G22" s="301">
        <v>-52.619115399999998</v>
      </c>
      <c r="H22" s="301">
        <v>0</v>
      </c>
      <c r="I22" s="301">
        <v>-52.619115399999998</v>
      </c>
      <c r="J22" s="301">
        <v>0</v>
      </c>
      <c r="K22" s="301">
        <v>0</v>
      </c>
      <c r="L22" s="301">
        <v>0</v>
      </c>
      <c r="M22" s="301">
        <v>0</v>
      </c>
      <c r="N22" s="301">
        <v>-51.333137610000001</v>
      </c>
      <c r="O22" s="304">
        <v>-1.28597779</v>
      </c>
      <c r="P22" s="287"/>
      <c r="Q22" s="287"/>
      <c r="R22" s="287"/>
      <c r="S22" s="287"/>
      <c r="T22" s="287"/>
      <c r="U22" s="287"/>
      <c r="V22" s="287"/>
      <c r="W22" s="287"/>
      <c r="X22" s="287"/>
      <c r="Y22" s="288"/>
    </row>
    <row r="23" spans="2:25" ht="15.75" x14ac:dyDescent="0.25">
      <c r="B23" s="1404"/>
      <c r="C23" s="1404"/>
      <c r="D23" s="287"/>
      <c r="E23" s="289"/>
      <c r="F23" s="289"/>
      <c r="G23" s="289"/>
      <c r="H23" s="289"/>
      <c r="I23" s="289"/>
      <c r="J23" s="289"/>
      <c r="K23" s="289"/>
      <c r="L23" s="289"/>
      <c r="M23" s="289"/>
      <c r="N23" s="289"/>
      <c r="O23" s="287"/>
      <c r="P23" s="287"/>
      <c r="Q23" s="287"/>
      <c r="R23" s="287"/>
      <c r="S23" s="287"/>
      <c r="T23" s="287"/>
      <c r="U23" s="287"/>
      <c r="V23" s="287"/>
      <c r="W23" s="287"/>
      <c r="X23" s="287"/>
      <c r="Y23" s="288"/>
    </row>
    <row r="24" spans="2:25" ht="15.75" x14ac:dyDescent="0.25">
      <c r="B24" s="1301"/>
      <c r="C24" s="1301"/>
      <c r="D24" s="1301"/>
      <c r="E24" s="1301"/>
      <c r="F24" s="1301"/>
      <c r="G24" s="1301"/>
      <c r="H24" s="287"/>
      <c r="I24" s="287"/>
      <c r="J24" s="287"/>
      <c r="K24" s="287"/>
      <c r="L24" s="287"/>
      <c r="M24" s="287"/>
      <c r="N24" s="287"/>
      <c r="O24" s="287"/>
      <c r="P24" s="287"/>
      <c r="Q24" s="287"/>
      <c r="R24" s="287"/>
      <c r="S24" s="287"/>
      <c r="T24" s="287"/>
      <c r="U24" s="287"/>
      <c r="V24" s="287"/>
      <c r="W24" s="287"/>
      <c r="X24" s="287"/>
      <c r="Y24" s="288"/>
    </row>
    <row r="25" spans="2:25" ht="15.75" x14ac:dyDescent="0.25">
      <c r="B25" s="1390"/>
      <c r="C25" s="1390"/>
      <c r="D25" s="287"/>
      <c r="E25" s="287"/>
      <c r="F25" s="287"/>
      <c r="G25" s="287"/>
      <c r="H25" s="287"/>
      <c r="I25" s="287"/>
      <c r="J25" s="287"/>
      <c r="K25" s="287"/>
      <c r="L25" s="287"/>
      <c r="M25" s="287"/>
      <c r="N25" s="287"/>
      <c r="O25" s="287"/>
      <c r="P25" s="287"/>
      <c r="Q25" s="287"/>
      <c r="R25" s="287"/>
      <c r="S25" s="287"/>
      <c r="T25" s="287"/>
      <c r="U25" s="287"/>
      <c r="V25" s="287"/>
      <c r="W25" s="287"/>
      <c r="X25" s="287"/>
      <c r="Y25" s="288"/>
    </row>
    <row r="26" spans="2:25" ht="15.75" x14ac:dyDescent="0.25">
      <c r="B26" s="1301"/>
      <c r="C26" s="1301"/>
      <c r="D26" s="1301"/>
      <c r="E26" s="1301"/>
      <c r="F26" s="1301"/>
      <c r="G26" s="1301"/>
      <c r="H26" s="287"/>
      <c r="I26" s="287"/>
      <c r="J26" s="287"/>
      <c r="K26" s="287"/>
      <c r="L26" s="287"/>
      <c r="M26" s="287"/>
      <c r="N26" s="287"/>
      <c r="O26" s="287"/>
      <c r="P26" s="287"/>
      <c r="Q26" s="287"/>
      <c r="R26" s="287"/>
      <c r="S26" s="287"/>
      <c r="T26" s="287"/>
      <c r="U26" s="287"/>
      <c r="V26" s="287"/>
      <c r="W26" s="287"/>
      <c r="X26" s="287"/>
      <c r="Y26" s="288"/>
    </row>
    <row r="27" spans="2:25" x14ac:dyDescent="0.25">
      <c r="B27" s="1297"/>
      <c r="C27" s="1297"/>
      <c r="D27" s="1297"/>
      <c r="E27" s="1297"/>
      <c r="F27" s="1297"/>
      <c r="G27" s="1297"/>
      <c r="H27" s="1297"/>
      <c r="I27" s="1297"/>
      <c r="J27" s="1297"/>
      <c r="K27" s="1297"/>
      <c r="L27" s="1297"/>
      <c r="M27" s="1297"/>
      <c r="N27" s="1297"/>
      <c r="O27" s="1297"/>
      <c r="P27" s="1297"/>
      <c r="Q27" s="1297"/>
      <c r="R27" s="1297"/>
      <c r="S27" s="1297"/>
      <c r="T27" s="1297"/>
      <c r="U27" s="1297"/>
      <c r="V27" s="1297"/>
      <c r="W27" s="1297"/>
      <c r="X27" s="1297"/>
      <c r="Y27" s="288"/>
    </row>
    <row r="28" spans="2:25" x14ac:dyDescent="0.25">
      <c r="B28" s="1297"/>
      <c r="C28" s="1297"/>
      <c r="D28" s="1297"/>
      <c r="E28" s="1297"/>
      <c r="F28" s="1297"/>
      <c r="G28" s="1297"/>
      <c r="H28" s="1297"/>
      <c r="I28" s="1297"/>
      <c r="J28" s="1297"/>
      <c r="K28" s="1297"/>
      <c r="L28" s="1297"/>
      <c r="M28" s="1297"/>
      <c r="N28" s="1297"/>
      <c r="O28" s="1297"/>
      <c r="P28" s="1297"/>
      <c r="Q28" s="1297"/>
      <c r="R28" s="1297"/>
      <c r="S28" s="1297"/>
      <c r="T28" s="1297"/>
      <c r="U28" s="1297"/>
      <c r="V28" s="1297"/>
      <c r="W28" s="1297"/>
      <c r="X28" s="1297"/>
      <c r="Y28" s="288"/>
    </row>
    <row r="29" spans="2:25" ht="24" customHeight="1" x14ac:dyDescent="0.25">
      <c r="B29" s="1297"/>
      <c r="C29" s="1297"/>
      <c r="D29" s="1297"/>
      <c r="E29" s="1297"/>
      <c r="F29" s="1297"/>
      <c r="G29" s="1297"/>
      <c r="H29" s="1297"/>
      <c r="I29" s="1297"/>
      <c r="J29" s="1297"/>
      <c r="K29" s="1297"/>
      <c r="L29" s="1297"/>
      <c r="M29" s="1297"/>
      <c r="N29" s="1297"/>
      <c r="O29" s="1297"/>
      <c r="P29" s="1297"/>
      <c r="Q29" s="1297"/>
      <c r="R29" s="1297"/>
      <c r="S29" s="1297"/>
      <c r="T29" s="1297"/>
      <c r="U29" s="1297"/>
      <c r="V29" s="1297"/>
      <c r="W29" s="1297"/>
      <c r="X29" s="1297"/>
      <c r="Y29" s="288"/>
    </row>
    <row r="30" spans="2:25" x14ac:dyDescent="0.25">
      <c r="B30" s="1297"/>
      <c r="C30" s="1297"/>
      <c r="D30" s="1297"/>
      <c r="E30" s="1297"/>
      <c r="F30" s="1297"/>
      <c r="G30" s="1297"/>
      <c r="H30" s="1297"/>
      <c r="I30" s="1297"/>
      <c r="J30" s="1297"/>
      <c r="K30" s="1297"/>
      <c r="L30" s="1297"/>
      <c r="M30" s="1297"/>
      <c r="N30" s="1297"/>
      <c r="O30" s="1297"/>
      <c r="P30" s="1297"/>
      <c r="Q30" s="1297"/>
      <c r="R30" s="1297"/>
      <c r="S30" s="1297"/>
      <c r="T30" s="1297"/>
      <c r="U30" s="1297"/>
      <c r="V30" s="1297"/>
      <c r="W30" s="1297"/>
      <c r="X30" s="1297"/>
      <c r="Y30" s="288"/>
    </row>
    <row r="31" spans="2:25" x14ac:dyDescent="0.25">
      <c r="B31" s="1297"/>
      <c r="C31" s="1297"/>
      <c r="D31" s="1297"/>
      <c r="E31" s="1297"/>
      <c r="F31" s="1297"/>
      <c r="G31" s="1297"/>
      <c r="H31" s="1297"/>
      <c r="I31" s="1297"/>
      <c r="J31" s="1297"/>
      <c r="K31" s="1297"/>
      <c r="L31" s="1297"/>
      <c r="M31" s="1297"/>
      <c r="N31" s="1297"/>
      <c r="O31" s="1297"/>
      <c r="P31" s="1297"/>
      <c r="Q31" s="1297"/>
      <c r="R31" s="1297"/>
      <c r="S31" s="1297"/>
      <c r="T31" s="1297"/>
      <c r="U31" s="1297"/>
      <c r="V31" s="1297"/>
      <c r="W31" s="1297"/>
      <c r="X31" s="1297"/>
      <c r="Y31" s="288"/>
    </row>
    <row r="32" spans="2:25" x14ac:dyDescent="0.25">
      <c r="B32" s="1297"/>
      <c r="C32" s="1297"/>
      <c r="D32" s="1297"/>
      <c r="E32" s="1297"/>
      <c r="F32" s="1297"/>
      <c r="G32" s="1297"/>
      <c r="H32" s="1297"/>
      <c r="I32" s="1297"/>
      <c r="J32" s="1297"/>
      <c r="K32" s="1297"/>
      <c r="L32" s="1297"/>
      <c r="M32" s="1297"/>
      <c r="N32" s="1297"/>
      <c r="O32" s="1297"/>
      <c r="P32" s="1297"/>
      <c r="Q32" s="1297"/>
      <c r="R32" s="1297"/>
      <c r="S32" s="1297"/>
      <c r="T32" s="1297"/>
      <c r="U32" s="1297"/>
      <c r="V32" s="1297"/>
      <c r="W32" s="1297"/>
      <c r="X32" s="1297"/>
      <c r="Y32" s="288"/>
    </row>
    <row r="33" spans="2:25" x14ac:dyDescent="0.25">
      <c r="B33" s="1297"/>
      <c r="C33" s="1297"/>
      <c r="D33" s="1297"/>
      <c r="E33" s="1297"/>
      <c r="F33" s="1297"/>
      <c r="G33" s="1297"/>
      <c r="H33" s="1297"/>
      <c r="I33" s="1297"/>
      <c r="J33" s="1297"/>
      <c r="K33" s="1297"/>
      <c r="L33" s="1297"/>
      <c r="M33" s="1297"/>
      <c r="N33" s="1297"/>
      <c r="O33" s="1297"/>
      <c r="P33" s="1297"/>
      <c r="Q33" s="1297"/>
      <c r="R33" s="1297"/>
      <c r="S33" s="1297"/>
      <c r="T33" s="1297"/>
      <c r="U33" s="1297"/>
      <c r="V33" s="1297"/>
      <c r="W33" s="1297"/>
      <c r="X33" s="1297"/>
      <c r="Y33" s="288"/>
    </row>
    <row r="34" spans="2:25" x14ac:dyDescent="0.25">
      <c r="B34" s="1297"/>
      <c r="C34" s="1297"/>
      <c r="D34" s="1297"/>
      <c r="E34" s="1297"/>
      <c r="F34" s="1297"/>
      <c r="G34" s="1297"/>
      <c r="H34" s="1297"/>
      <c r="I34" s="1297"/>
      <c r="J34" s="1297"/>
      <c r="K34" s="1297"/>
      <c r="L34" s="1297"/>
      <c r="M34" s="1297"/>
      <c r="N34" s="1297"/>
      <c r="O34" s="1297"/>
      <c r="P34" s="1297"/>
      <c r="Q34" s="1297"/>
      <c r="R34" s="1297"/>
      <c r="S34" s="1297"/>
      <c r="T34" s="1297"/>
      <c r="U34" s="1297"/>
      <c r="V34" s="1297"/>
      <c r="W34" s="1297"/>
      <c r="X34" s="1297"/>
      <c r="Y34" s="288"/>
    </row>
    <row r="35" spans="2:25" x14ac:dyDescent="0.25">
      <c r="B35" s="1297"/>
      <c r="C35" s="1297"/>
      <c r="D35" s="1297"/>
      <c r="E35" s="1297"/>
      <c r="F35" s="1297"/>
      <c r="G35" s="1297"/>
      <c r="H35" s="1297"/>
      <c r="I35" s="1297"/>
      <c r="J35" s="1297"/>
      <c r="K35" s="1297"/>
      <c r="L35" s="1297"/>
      <c r="M35" s="1297"/>
      <c r="N35" s="1297"/>
      <c r="O35" s="1297"/>
      <c r="P35" s="1297"/>
      <c r="Q35" s="1297"/>
      <c r="R35" s="1297"/>
      <c r="S35" s="1297"/>
      <c r="T35" s="1297"/>
      <c r="U35" s="1297"/>
      <c r="V35" s="1297"/>
      <c r="W35" s="1297"/>
      <c r="X35" s="1297"/>
      <c r="Y35" s="288"/>
    </row>
    <row r="36" spans="2:25" ht="15.75" x14ac:dyDescent="0.25">
      <c r="B36" s="1390"/>
      <c r="C36" s="1390"/>
      <c r="D36" s="1390"/>
      <c r="E36" s="1390"/>
      <c r="F36" s="1390"/>
      <c r="G36" s="1390"/>
      <c r="H36" s="1390"/>
      <c r="I36" s="1390"/>
      <c r="J36" s="1390"/>
      <c r="K36" s="1390"/>
      <c r="L36" s="1390"/>
      <c r="M36" s="1390"/>
      <c r="N36" s="1390"/>
      <c r="O36" s="1390"/>
      <c r="P36" s="1390"/>
      <c r="Q36" s="1390"/>
      <c r="R36" s="1390"/>
      <c r="S36" s="1390"/>
      <c r="T36" s="1390"/>
      <c r="U36" s="1390"/>
      <c r="V36" s="1390"/>
      <c r="W36" s="1390"/>
      <c r="X36" s="1390"/>
      <c r="Y36" s="288"/>
    </row>
    <row r="37" spans="2:25" x14ac:dyDescent="0.25">
      <c r="B37" s="1301"/>
      <c r="C37" s="1301"/>
      <c r="D37" s="1301"/>
      <c r="E37" s="1301"/>
      <c r="F37" s="1301"/>
      <c r="G37" s="1301"/>
      <c r="H37" s="1301"/>
      <c r="I37" s="1301"/>
      <c r="J37" s="1301"/>
      <c r="K37" s="1301"/>
      <c r="L37" s="1301"/>
      <c r="M37" s="1301"/>
      <c r="N37" s="1301"/>
      <c r="O37" s="1301"/>
      <c r="P37" s="1301"/>
      <c r="Q37" s="1301"/>
      <c r="R37" s="1301"/>
      <c r="S37" s="1301"/>
      <c r="T37" s="1301"/>
      <c r="U37" s="1301"/>
      <c r="V37" s="1301"/>
      <c r="W37" s="1301"/>
      <c r="X37" s="1301"/>
      <c r="Y37" s="288"/>
    </row>
    <row r="38" spans="2:25" x14ac:dyDescent="0.25">
      <c r="B38" s="1297"/>
      <c r="C38" s="1297"/>
      <c r="D38" s="1297"/>
      <c r="E38" s="1297"/>
      <c r="F38" s="1297"/>
      <c r="G38" s="1297"/>
      <c r="H38" s="1297"/>
      <c r="I38" s="1297"/>
      <c r="J38" s="1297"/>
      <c r="K38" s="1297"/>
      <c r="L38" s="1297"/>
      <c r="M38" s="1297"/>
      <c r="N38" s="1297"/>
      <c r="O38" s="1297"/>
      <c r="P38" s="1297"/>
      <c r="Q38" s="1297"/>
      <c r="R38" s="1297"/>
      <c r="S38" s="1297"/>
      <c r="T38" s="1297"/>
      <c r="U38" s="1297"/>
      <c r="V38" s="1297"/>
      <c r="W38" s="1297"/>
      <c r="X38" s="1297"/>
      <c r="Y38" s="1405"/>
    </row>
    <row r="39" spans="2:25" x14ac:dyDescent="0.25">
      <c r="B39" s="1406"/>
      <c r="C39" s="1406"/>
      <c r="D39" s="1406"/>
      <c r="E39" s="1406"/>
      <c r="F39" s="1406"/>
      <c r="G39" s="1406"/>
      <c r="H39" s="1406"/>
      <c r="I39" s="1406"/>
      <c r="J39" s="1406"/>
      <c r="K39" s="1406"/>
      <c r="L39" s="1406"/>
      <c r="M39" s="1406"/>
      <c r="N39" s="1406"/>
      <c r="O39" s="1406"/>
      <c r="P39" s="1406"/>
      <c r="Q39" s="1406"/>
      <c r="R39" s="1406"/>
      <c r="S39" s="1406"/>
      <c r="T39" s="1406"/>
      <c r="U39" s="1406"/>
      <c r="V39" s="1406"/>
      <c r="W39" s="1406"/>
      <c r="X39" s="1406"/>
      <c r="Y39" s="1405"/>
    </row>
    <row r="40" spans="2:25" x14ac:dyDescent="0.25">
      <c r="B40" s="1407"/>
      <c r="C40" s="1407"/>
      <c r="D40" s="1407"/>
      <c r="E40" s="1407"/>
      <c r="F40" s="1407"/>
      <c r="G40" s="1407"/>
      <c r="H40" s="1407"/>
      <c r="I40" s="1407"/>
      <c r="J40" s="1407"/>
      <c r="K40" s="1407"/>
      <c r="L40" s="1407"/>
      <c r="M40" s="1407"/>
      <c r="N40" s="1407"/>
      <c r="O40" s="1407"/>
      <c r="P40" s="1407"/>
      <c r="Q40" s="1407"/>
      <c r="R40" s="1407"/>
      <c r="S40" s="1407"/>
      <c r="T40" s="1407"/>
      <c r="U40" s="1407"/>
      <c r="V40" s="1407"/>
      <c r="W40" s="1407"/>
      <c r="X40" s="1407"/>
      <c r="Y40" s="1405"/>
    </row>
    <row r="41" spans="2:25" x14ac:dyDescent="0.25">
      <c r="B41" s="1407"/>
      <c r="C41" s="1407"/>
      <c r="D41" s="1407"/>
      <c r="E41" s="1407"/>
      <c r="F41" s="1407"/>
      <c r="G41" s="1407"/>
      <c r="H41" s="1407"/>
      <c r="I41" s="1407"/>
      <c r="J41" s="1407"/>
      <c r="K41" s="1407"/>
      <c r="L41" s="1407"/>
      <c r="M41" s="1407"/>
      <c r="N41" s="1407"/>
      <c r="O41" s="1407"/>
      <c r="P41" s="1407"/>
      <c r="Q41" s="1407"/>
      <c r="R41" s="1407"/>
      <c r="S41" s="1407"/>
      <c r="T41" s="1407"/>
      <c r="U41" s="1407"/>
      <c r="V41" s="1407"/>
      <c r="W41" s="1407"/>
      <c r="X41" s="1407"/>
      <c r="Y41" s="1405"/>
    </row>
    <row r="42" spans="2:25" ht="44.25" customHeight="1" x14ac:dyDescent="0.25">
      <c r="B42" s="1408"/>
      <c r="C42" s="1408"/>
      <c r="D42" s="1408"/>
      <c r="E42" s="1408"/>
      <c r="F42" s="1408"/>
      <c r="G42" s="1408"/>
      <c r="H42" s="1408"/>
      <c r="I42" s="1408"/>
      <c r="J42" s="1408"/>
      <c r="K42" s="305"/>
      <c r="L42" s="305"/>
      <c r="M42" s="305"/>
      <c r="N42" s="305"/>
      <c r="O42" s="305"/>
      <c r="P42" s="305"/>
      <c r="Q42" s="305"/>
      <c r="R42" s="305"/>
      <c r="S42" s="305"/>
      <c r="T42" s="305"/>
      <c r="U42" s="305"/>
      <c r="V42" s="305"/>
      <c r="W42" s="305"/>
      <c r="X42" s="305"/>
      <c r="Y42" s="1405"/>
    </row>
    <row r="43" spans="2:25" x14ac:dyDescent="0.25">
      <c r="B43" s="1409"/>
      <c r="C43" s="1409"/>
      <c r="D43" s="1409"/>
      <c r="E43" s="1409"/>
      <c r="F43" s="1409"/>
      <c r="G43" s="1409"/>
      <c r="H43" s="1409"/>
      <c r="I43" s="1409"/>
      <c r="J43" s="1409"/>
      <c r="K43" s="1409"/>
      <c r="L43" s="1409"/>
      <c r="M43" s="1409"/>
      <c r="N43" s="1409"/>
      <c r="O43" s="1409"/>
      <c r="P43" s="1409"/>
      <c r="Q43" s="1409"/>
      <c r="R43" s="1409"/>
      <c r="S43" s="1409"/>
      <c r="T43" s="1409"/>
      <c r="U43" s="1409"/>
      <c r="V43" s="1409"/>
      <c r="W43" s="1409"/>
      <c r="X43" s="1409"/>
      <c r="Y43" s="1405"/>
    </row>
    <row r="44" spans="2:25" ht="40.5" customHeight="1" x14ac:dyDescent="0.25">
      <c r="B44" s="1410"/>
      <c r="C44" s="1410"/>
      <c r="D44" s="1410"/>
      <c r="E44" s="1410"/>
      <c r="F44" s="1410"/>
      <c r="G44" s="1410"/>
      <c r="H44" s="1410"/>
      <c r="I44" s="1410"/>
      <c r="J44" s="1410"/>
      <c r="K44" s="306"/>
      <c r="L44" s="306"/>
      <c r="M44" s="306"/>
      <c r="N44" s="306"/>
      <c r="O44" s="306"/>
      <c r="P44" s="306"/>
      <c r="Q44" s="306"/>
      <c r="R44" s="306"/>
      <c r="S44" s="306"/>
      <c r="T44" s="306"/>
      <c r="U44" s="306"/>
      <c r="V44" s="306"/>
      <c r="W44" s="306"/>
      <c r="X44" s="306"/>
      <c r="Y44" s="288"/>
    </row>
    <row r="45" spans="2:25" ht="34.5" customHeight="1" x14ac:dyDescent="0.25">
      <c r="B45" s="1410"/>
      <c r="C45" s="1410"/>
      <c r="D45" s="1410"/>
      <c r="E45" s="1410"/>
      <c r="F45" s="1410"/>
      <c r="G45" s="1410"/>
      <c r="H45" s="1410"/>
      <c r="I45" s="1410"/>
      <c r="J45" s="1410"/>
      <c r="K45" s="306"/>
      <c r="L45" s="306"/>
      <c r="M45" s="306"/>
      <c r="N45" s="306"/>
      <c r="O45" s="306"/>
      <c r="P45" s="306"/>
      <c r="Q45" s="306"/>
      <c r="R45" s="306"/>
      <c r="S45" s="306"/>
      <c r="T45" s="306"/>
      <c r="U45" s="306"/>
      <c r="V45" s="306"/>
      <c r="W45" s="306"/>
      <c r="X45" s="306"/>
      <c r="Y45" s="307"/>
    </row>
    <row r="46" spans="2:25" ht="25.5" customHeight="1" x14ac:dyDescent="0.25">
      <c r="B46" s="1410"/>
      <c r="C46" s="1410"/>
      <c r="D46" s="1410"/>
      <c r="E46" s="1410"/>
      <c r="F46" s="1410"/>
      <c r="G46" s="1410"/>
      <c r="H46" s="1410"/>
      <c r="I46" s="1410"/>
      <c r="J46" s="1410"/>
      <c r="K46" s="306"/>
      <c r="L46" s="306"/>
      <c r="M46" s="306"/>
      <c r="N46" s="306"/>
      <c r="O46" s="306"/>
      <c r="P46" s="306"/>
      <c r="Q46" s="306"/>
      <c r="R46" s="306"/>
      <c r="S46" s="306"/>
      <c r="T46" s="306"/>
      <c r="U46" s="306"/>
      <c r="V46" s="306"/>
      <c r="W46" s="306"/>
      <c r="X46" s="306"/>
      <c r="Y46" s="307"/>
    </row>
    <row r="47" spans="2:25" ht="55.5" customHeight="1" x14ac:dyDescent="0.25">
      <c r="B47" s="1410"/>
      <c r="C47" s="1410"/>
      <c r="D47" s="1410"/>
      <c r="E47" s="1410"/>
      <c r="F47" s="1410"/>
      <c r="G47" s="1410"/>
      <c r="H47" s="1410"/>
      <c r="I47" s="1410"/>
      <c r="J47" s="1410"/>
      <c r="K47" s="306"/>
      <c r="L47" s="306"/>
      <c r="M47" s="306"/>
      <c r="N47" s="306"/>
      <c r="O47" s="306"/>
      <c r="P47" s="306"/>
      <c r="Q47" s="306"/>
      <c r="R47" s="306"/>
      <c r="S47" s="306"/>
      <c r="T47" s="306"/>
      <c r="U47" s="306"/>
      <c r="V47" s="306"/>
      <c r="W47" s="306"/>
      <c r="X47" s="306"/>
      <c r="Y47" s="307"/>
    </row>
    <row r="48" spans="2:25" ht="51.75" customHeight="1" x14ac:dyDescent="0.25">
      <c r="B48" s="1410"/>
      <c r="C48" s="1410"/>
      <c r="D48" s="1410"/>
      <c r="E48" s="1410"/>
      <c r="F48" s="1410"/>
      <c r="G48" s="1410"/>
      <c r="H48" s="1410"/>
      <c r="I48" s="1410"/>
      <c r="J48" s="1410"/>
      <c r="K48" s="306"/>
      <c r="L48" s="306"/>
      <c r="M48" s="306"/>
      <c r="N48" s="306"/>
      <c r="O48" s="306"/>
      <c r="P48" s="306"/>
      <c r="Q48" s="306"/>
      <c r="R48" s="306"/>
      <c r="S48" s="306"/>
      <c r="T48" s="306"/>
      <c r="U48" s="306"/>
      <c r="V48" s="306"/>
      <c r="W48" s="306"/>
      <c r="X48" s="306"/>
      <c r="Y48" s="1411"/>
    </row>
    <row r="49" spans="2:25" ht="32.25" customHeight="1" x14ac:dyDescent="0.25">
      <c r="B49" s="1412"/>
      <c r="C49" s="1412"/>
      <c r="D49" s="1412"/>
      <c r="E49" s="1412"/>
      <c r="F49" s="1412"/>
      <c r="G49" s="1412"/>
      <c r="H49" s="1412"/>
      <c r="I49" s="1412"/>
      <c r="J49" s="1412"/>
      <c r="K49" s="306"/>
      <c r="L49" s="306"/>
      <c r="M49" s="306"/>
      <c r="N49" s="306"/>
      <c r="O49" s="306"/>
      <c r="P49" s="306"/>
      <c r="Q49" s="306"/>
      <c r="R49" s="306"/>
      <c r="S49" s="306"/>
      <c r="T49" s="306"/>
      <c r="U49" s="306"/>
      <c r="V49" s="306"/>
      <c r="W49" s="306"/>
      <c r="X49" s="306"/>
      <c r="Y49" s="1411"/>
    </row>
    <row r="50" spans="2:25" x14ac:dyDescent="0.25">
      <c r="B50" s="1410"/>
      <c r="C50" s="1410"/>
      <c r="D50" s="1410"/>
      <c r="E50" s="1410"/>
      <c r="F50" s="1410"/>
      <c r="G50" s="1410"/>
      <c r="H50" s="1410"/>
      <c r="I50" s="1410"/>
      <c r="J50" s="1410"/>
      <c r="K50" s="1410"/>
      <c r="L50" s="1410"/>
      <c r="M50" s="1410"/>
      <c r="N50" s="1410"/>
      <c r="O50" s="1410"/>
      <c r="P50" s="1410"/>
      <c r="Q50" s="1410"/>
      <c r="R50" s="1410"/>
      <c r="S50" s="1410"/>
      <c r="T50" s="1410"/>
      <c r="U50" s="1410"/>
      <c r="V50" s="1410"/>
      <c r="W50" s="1410"/>
      <c r="X50" s="1410"/>
      <c r="Y50" s="1411"/>
    </row>
    <row r="51" spans="2:25" ht="36.75" customHeight="1" x14ac:dyDescent="0.25">
      <c r="B51" s="1410"/>
      <c r="C51" s="1410"/>
      <c r="D51" s="1410"/>
      <c r="E51" s="1410"/>
      <c r="F51" s="1410"/>
      <c r="G51" s="1410"/>
      <c r="H51" s="1410"/>
      <c r="I51" s="1410"/>
      <c r="J51" s="1410"/>
      <c r="K51" s="306"/>
      <c r="L51" s="306"/>
      <c r="M51" s="306"/>
      <c r="N51" s="306"/>
      <c r="O51" s="306"/>
      <c r="P51" s="306"/>
      <c r="Q51" s="306"/>
      <c r="R51" s="306"/>
      <c r="S51" s="306"/>
      <c r="T51" s="306"/>
      <c r="U51" s="306"/>
      <c r="V51" s="306"/>
      <c r="W51" s="306"/>
      <c r="X51" s="306"/>
      <c r="Y51" s="1411"/>
    </row>
    <row r="52" spans="2:25" ht="24" customHeight="1" x14ac:dyDescent="0.25">
      <c r="B52" s="1411"/>
      <c r="C52" s="1410"/>
      <c r="D52" s="1410"/>
      <c r="E52" s="1410"/>
      <c r="F52" s="1410"/>
      <c r="G52" s="1410"/>
      <c r="H52" s="1410"/>
      <c r="I52" s="1410"/>
      <c r="J52" s="1410"/>
      <c r="K52" s="306"/>
      <c r="L52" s="306"/>
      <c r="M52" s="306"/>
      <c r="N52" s="306"/>
      <c r="O52" s="306"/>
      <c r="P52" s="306"/>
      <c r="Q52" s="306"/>
      <c r="R52" s="306"/>
      <c r="S52" s="306"/>
      <c r="T52" s="306"/>
      <c r="U52" s="306"/>
      <c r="V52" s="306"/>
      <c r="W52" s="306"/>
      <c r="X52" s="306"/>
      <c r="Y52" s="306"/>
    </row>
    <row r="53" spans="2:25" x14ac:dyDescent="0.25">
      <c r="B53" s="1411"/>
      <c r="C53" s="306"/>
      <c r="D53" s="306"/>
      <c r="E53" s="306"/>
      <c r="F53" s="306"/>
      <c r="G53" s="306"/>
      <c r="H53" s="306"/>
      <c r="I53" s="306"/>
      <c r="J53" s="306"/>
      <c r="K53" s="306"/>
      <c r="L53" s="306"/>
      <c r="M53" s="306"/>
      <c r="N53" s="306"/>
      <c r="O53" s="306"/>
      <c r="P53" s="306"/>
      <c r="Q53" s="306"/>
      <c r="R53" s="306"/>
      <c r="S53" s="306"/>
      <c r="T53" s="306"/>
      <c r="U53" s="306"/>
      <c r="V53" s="306"/>
      <c r="W53" s="306"/>
      <c r="X53" s="306"/>
      <c r="Y53" s="306"/>
    </row>
    <row r="54" spans="2:25" x14ac:dyDescent="0.25">
      <c r="B54" s="1297"/>
      <c r="C54" s="1297"/>
      <c r="D54" s="1297"/>
      <c r="E54" s="1297"/>
      <c r="F54" s="1297"/>
      <c r="G54" s="1297"/>
      <c r="H54" s="1297"/>
      <c r="I54" s="1297"/>
      <c r="J54" s="1297"/>
      <c r="K54" s="1297"/>
      <c r="L54" s="1297"/>
      <c r="M54" s="1297"/>
      <c r="N54" s="1297"/>
      <c r="O54" s="1297"/>
      <c r="P54" s="1297"/>
      <c r="Q54" s="1297"/>
      <c r="R54" s="1297"/>
      <c r="S54" s="1297"/>
      <c r="T54" s="1297"/>
      <c r="U54" s="1297"/>
      <c r="V54" s="1297"/>
      <c r="W54" s="1297"/>
      <c r="X54" s="1297"/>
      <c r="Y54" s="288"/>
    </row>
    <row r="55" spans="2:25" ht="90" customHeight="1" x14ac:dyDescent="0.25">
      <c r="B55" s="1414"/>
      <c r="C55" s="1414"/>
      <c r="D55" s="1414"/>
      <c r="E55" s="1414"/>
      <c r="F55" s="1414"/>
      <c r="G55" s="1414"/>
      <c r="H55" s="1414"/>
      <c r="I55" s="1414"/>
      <c r="J55" s="1414"/>
      <c r="K55" s="1414"/>
      <c r="L55" s="306"/>
      <c r="M55" s="306"/>
      <c r="N55" s="306"/>
      <c r="O55" s="306"/>
      <c r="P55" s="306"/>
      <c r="Q55" s="306"/>
      <c r="R55" s="306"/>
      <c r="S55" s="306"/>
      <c r="T55" s="306"/>
      <c r="U55" s="306"/>
      <c r="V55" s="306"/>
      <c r="W55" s="306"/>
      <c r="X55" s="306"/>
      <c r="Y55" s="1405"/>
    </row>
    <row r="56" spans="2:25" x14ac:dyDescent="0.25">
      <c r="B56" s="1406"/>
      <c r="C56" s="1406"/>
      <c r="D56" s="1406"/>
      <c r="E56" s="1406"/>
      <c r="F56" s="1406"/>
      <c r="G56" s="1406"/>
      <c r="H56" s="1406"/>
      <c r="I56" s="1406"/>
      <c r="J56" s="1406"/>
      <c r="K56" s="1406"/>
      <c r="L56" s="1406"/>
      <c r="M56" s="1406"/>
      <c r="N56" s="1406"/>
      <c r="O56" s="1406"/>
      <c r="P56" s="1406"/>
      <c r="Q56" s="1406"/>
      <c r="R56" s="1406"/>
      <c r="S56" s="1406"/>
      <c r="T56" s="1406"/>
      <c r="U56" s="1406"/>
      <c r="V56" s="1406"/>
      <c r="W56" s="1406"/>
      <c r="X56" s="1406"/>
      <c r="Y56" s="1405"/>
    </row>
    <row r="57" spans="2:25" x14ac:dyDescent="0.25">
      <c r="B57" s="1413"/>
      <c r="C57" s="1413"/>
      <c r="D57" s="1413"/>
      <c r="E57" s="1413"/>
      <c r="F57" s="1413"/>
      <c r="G57" s="1413"/>
      <c r="H57" s="1413"/>
      <c r="I57" s="1413"/>
      <c r="J57" s="1413"/>
      <c r="K57" s="1413"/>
      <c r="L57" s="1413"/>
      <c r="M57" s="1413"/>
      <c r="N57" s="1413"/>
      <c r="O57" s="1413"/>
      <c r="P57" s="1413"/>
      <c r="Q57" s="1413"/>
      <c r="R57" s="1413"/>
      <c r="S57" s="1413"/>
      <c r="T57" s="1413"/>
      <c r="U57" s="1413"/>
      <c r="V57" s="1413"/>
      <c r="W57" s="1413"/>
      <c r="X57" s="1413"/>
      <c r="Y57" s="288"/>
    </row>
    <row r="58" spans="2:25" ht="15.75" x14ac:dyDescent="0.25">
      <c r="B58" s="308"/>
      <c r="C58" s="308"/>
      <c r="D58" s="308"/>
      <c r="E58" s="308"/>
      <c r="F58" s="308"/>
      <c r="G58" s="308"/>
      <c r="H58" s="308"/>
      <c r="I58" s="308"/>
      <c r="J58" s="308"/>
      <c r="K58" s="308"/>
      <c r="L58" s="308"/>
      <c r="M58" s="308"/>
      <c r="N58" s="308"/>
      <c r="O58" s="308"/>
      <c r="P58" s="308"/>
      <c r="Q58" s="308"/>
      <c r="R58" s="308"/>
      <c r="S58" s="308"/>
      <c r="T58" s="308"/>
      <c r="U58" s="308"/>
      <c r="V58" s="308"/>
      <c r="W58" s="308"/>
      <c r="X58" s="308"/>
      <c r="Y58" s="308"/>
    </row>
  </sheetData>
  <sheetProtection algorithmName="SHA-512" hashValue="GbCPfuo5wqYZQFrZEGlcMOHyYulAMWMpZSsm8ZxQnB0eUTOgEn8qQahwJXudWyw3zOKVnsGJmMOkiCXnAVJylg==" saltValue="4FxYGtpmW92SwBHyIq0MEQ==" spinCount="100000" sheet="1" objects="1" scenarios="1"/>
  <mergeCells count="61">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O2"/>
    <mergeCell ref="B4:C4"/>
    <mergeCell ref="B5:C5"/>
    <mergeCell ref="D5:O5"/>
    <mergeCell ref="B20:C20"/>
    <mergeCell ref="B9:C9"/>
    <mergeCell ref="B10:C10"/>
    <mergeCell ref="B11:C11"/>
    <mergeCell ref="B12:C12"/>
    <mergeCell ref="B13:C13"/>
    <mergeCell ref="B14:C14"/>
    <mergeCell ref="B15:C15"/>
    <mergeCell ref="B16:C16"/>
    <mergeCell ref="B17:C17"/>
    <mergeCell ref="B18:C18"/>
    <mergeCell ref="B19:C19"/>
    <mergeCell ref="B6:C8"/>
    <mergeCell ref="D6:D8"/>
    <mergeCell ref="G6:O6"/>
    <mergeCell ref="H7:H8"/>
    <mergeCell ref="I7:O7"/>
  </mergeCells>
  <pageMargins left="0.70866141732283472" right="0.70866141732283472" top="0.74803149606299213" bottom="0.74803149606299213" header="0.31496062992125984" footer="0.31496062992125984"/>
  <pageSetup paperSize="9" scale="56"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G18"/>
  <sheetViews>
    <sheetView showGridLines="0" zoomScaleNormal="100" workbookViewId="0">
      <selection activeCell="C4" sqref="B4:E8"/>
    </sheetView>
  </sheetViews>
  <sheetFormatPr defaultRowHeight="15" x14ac:dyDescent="0.25"/>
  <cols>
    <col min="1" max="1" width="9.140625" style="196"/>
    <col min="2" max="2" width="39.140625" style="196" customWidth="1"/>
    <col min="3" max="3" width="10.85546875" style="196" customWidth="1"/>
    <col min="4" max="4" width="21" style="196" bestFit="1" customWidth="1"/>
    <col min="5" max="5" width="26.5703125" style="196" bestFit="1" customWidth="1"/>
    <col min="6" max="16384" width="9.140625" style="196"/>
  </cols>
  <sheetData>
    <row r="1" spans="1:7" ht="15.75" thickBot="1" x14ac:dyDescent="0.3">
      <c r="A1" s="3"/>
    </row>
    <row r="2" spans="1:7" s="197" customFormat="1" ht="18.75" thickBot="1" x14ac:dyDescent="0.3">
      <c r="A2" s="196"/>
      <c r="B2" s="1303" t="s">
        <v>464</v>
      </c>
      <c r="C2" s="1304"/>
      <c r="D2" s="1304"/>
      <c r="E2" s="1305"/>
    </row>
    <row r="3" spans="1:7" s="271" customFormat="1" ht="15.75" customHeight="1" x14ac:dyDescent="0.25">
      <c r="A3" s="196"/>
      <c r="B3" s="614" t="s">
        <v>1457</v>
      </c>
      <c r="C3" s="196"/>
      <c r="D3" s="196"/>
      <c r="E3" s="196"/>
      <c r="F3" s="196"/>
      <c r="G3" s="196"/>
    </row>
    <row r="4" spans="1:7" ht="16.5" customHeight="1" thickBot="1" x14ac:dyDescent="0.3">
      <c r="B4" s="1076">
        <v>45291</v>
      </c>
      <c r="C4" s="1076"/>
    </row>
    <row r="5" spans="1:7" ht="16.5" customHeight="1" thickBot="1" x14ac:dyDescent="0.3">
      <c r="B5" s="1098"/>
      <c r="C5" s="1075"/>
      <c r="D5" s="1317" t="s">
        <v>465</v>
      </c>
      <c r="E5" s="1319"/>
    </row>
    <row r="6" spans="1:7" ht="15.75" thickBot="1" x14ac:dyDescent="0.3">
      <c r="B6" s="1074" t="s">
        <v>112</v>
      </c>
      <c r="C6" s="1074"/>
      <c r="D6" s="242" t="s">
        <v>466</v>
      </c>
      <c r="E6" s="309" t="s">
        <v>467</v>
      </c>
    </row>
    <row r="7" spans="1:7" ht="15.75" customHeight="1" x14ac:dyDescent="0.25">
      <c r="B7" s="1421" t="s">
        <v>468</v>
      </c>
      <c r="C7" s="1422"/>
      <c r="D7" s="310">
        <v>0</v>
      </c>
      <c r="E7" s="310">
        <v>0</v>
      </c>
    </row>
    <row r="8" spans="1:7" x14ac:dyDescent="0.25">
      <c r="B8" s="1423" t="s">
        <v>469</v>
      </c>
      <c r="C8" s="1424"/>
      <c r="D8" s="301">
        <v>0</v>
      </c>
      <c r="E8" s="301">
        <v>0</v>
      </c>
    </row>
    <row r="9" spans="1:7" ht="15" customHeight="1" x14ac:dyDescent="0.25">
      <c r="B9" s="1415" t="s">
        <v>470</v>
      </c>
      <c r="C9" s="1416"/>
      <c r="D9" s="301">
        <v>0</v>
      </c>
      <c r="E9" s="301">
        <v>0</v>
      </c>
    </row>
    <row r="10" spans="1:7" ht="15.75" customHeight="1" x14ac:dyDescent="0.25">
      <c r="B10" s="1415" t="s">
        <v>471</v>
      </c>
      <c r="C10" s="1416"/>
      <c r="D10" s="301">
        <v>0</v>
      </c>
      <c r="E10" s="301">
        <v>0</v>
      </c>
    </row>
    <row r="11" spans="1:7" ht="15" customHeight="1" x14ac:dyDescent="0.25">
      <c r="B11" s="1415" t="s">
        <v>472</v>
      </c>
      <c r="C11" s="1416"/>
      <c r="D11" s="301">
        <v>0</v>
      </c>
      <c r="E11" s="301">
        <v>0</v>
      </c>
    </row>
    <row r="12" spans="1:7" ht="21" customHeight="1" x14ac:dyDescent="0.25">
      <c r="B12" s="1415" t="s">
        <v>473</v>
      </c>
      <c r="C12" s="1416"/>
      <c r="D12" s="301">
        <v>0</v>
      </c>
      <c r="E12" s="301">
        <v>0</v>
      </c>
    </row>
    <row r="13" spans="1:7" ht="15.75" customHeight="1" thickBot="1" x14ac:dyDescent="0.3">
      <c r="B13" s="1417" t="s">
        <v>474</v>
      </c>
      <c r="C13" s="1418"/>
      <c r="D13" s="304">
        <v>0</v>
      </c>
      <c r="E13" s="304">
        <v>0</v>
      </c>
    </row>
    <row r="14" spans="1:7" ht="15.75" customHeight="1" thickBot="1" x14ac:dyDescent="0.3">
      <c r="B14" s="1419" t="s">
        <v>262</v>
      </c>
      <c r="C14" s="1420"/>
      <c r="D14" s="311">
        <v>0</v>
      </c>
      <c r="E14" s="210">
        <v>0</v>
      </c>
    </row>
    <row r="15" spans="1:7" ht="15" customHeight="1" x14ac:dyDescent="0.25"/>
    <row r="16" spans="1:7" ht="15" customHeight="1" x14ac:dyDescent="0.25"/>
    <row r="17" ht="15" customHeight="1" x14ac:dyDescent="0.25"/>
    <row r="18" ht="15" customHeight="1" x14ac:dyDescent="0.25"/>
  </sheetData>
  <sheetProtection algorithmName="SHA-512" hashValue="TuHa+ZaJNMnhE8XP9Pj4C7M0LlFmWjBDoDRyJLK2fr0hnR+v07cYnkAB4uifyRsIZUGsu3ioB8Drfjddf5SMVA==" saltValue="2jTlS4gWWFeGh/PZolJzZQ==" spinCount="100000" sheet="1" objects="1" scenarios="1"/>
  <mergeCells count="10">
    <mergeCell ref="B2:E2"/>
    <mergeCell ref="D5:E5"/>
    <mergeCell ref="B7:C7"/>
    <mergeCell ref="B8:C8"/>
    <mergeCell ref="B9:C9"/>
    <mergeCell ref="B10:C10"/>
    <mergeCell ref="B11:C11"/>
    <mergeCell ref="B12:C12"/>
    <mergeCell ref="B13:C13"/>
    <mergeCell ref="B14:C14"/>
  </mergeCells>
  <pageMargins left="0.70866141732283472" right="0.70866141732283472" top="0.74803149606299213" bottom="0.74803149606299213" header="0.31496062992125984" footer="0.31496062992125984"/>
  <pageSetup paperSize="9" scale="91"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zoomScaleNormal="100" workbookViewId="0">
      <selection activeCell="C4" sqref="C4:F8"/>
    </sheetView>
  </sheetViews>
  <sheetFormatPr defaultColWidth="9.140625" defaultRowHeight="15" x14ac:dyDescent="0.25"/>
  <cols>
    <col min="1" max="1" width="9.140625" style="119"/>
    <col min="2" max="2" width="28.85546875" style="119" customWidth="1"/>
    <col min="3" max="3" width="9.5703125" style="119" bestFit="1" customWidth="1"/>
    <col min="4" max="4" width="13.5703125" style="119" bestFit="1" customWidth="1"/>
    <col min="5" max="5" width="15.7109375" style="119" bestFit="1" customWidth="1"/>
    <col min="6" max="6" width="13.5703125" style="119" bestFit="1" customWidth="1"/>
    <col min="7" max="7" width="15.7109375" style="119" bestFit="1" customWidth="1"/>
    <col min="8" max="8" width="13.5703125" style="119" bestFit="1" customWidth="1"/>
    <col min="9" max="9" width="15.7109375" style="119" bestFit="1" customWidth="1"/>
    <col min="10" max="10" width="13.5703125" style="119" bestFit="1" customWidth="1"/>
    <col min="11" max="11" width="15.7109375" style="119" bestFit="1" customWidth="1"/>
    <col min="12" max="12" width="13.5703125" style="119" bestFit="1" customWidth="1"/>
    <col min="13" max="13" width="15.7109375" style="119" bestFit="1" customWidth="1"/>
    <col min="14" max="14" width="13.5703125" style="119" bestFit="1" customWidth="1"/>
    <col min="15" max="16384" width="9.140625" style="119"/>
  </cols>
  <sheetData>
    <row r="1" spans="1:24" ht="15.75" thickBot="1" x14ac:dyDescent="0.3">
      <c r="A1" s="3"/>
    </row>
    <row r="2" spans="1:24" ht="18.75" thickBot="1" x14ac:dyDescent="0.3">
      <c r="B2" s="1303" t="s">
        <v>475</v>
      </c>
      <c r="C2" s="1304"/>
      <c r="D2" s="1304"/>
      <c r="E2" s="1304"/>
      <c r="F2" s="1304"/>
      <c r="G2" s="1304"/>
      <c r="H2" s="1304"/>
      <c r="I2" s="1304"/>
      <c r="J2" s="1304"/>
      <c r="K2" s="1304"/>
      <c r="L2" s="1304"/>
      <c r="M2" s="1304"/>
      <c r="N2" s="1305"/>
      <c r="O2" s="312"/>
      <c r="P2" s="312"/>
      <c r="Q2" s="312"/>
      <c r="R2" s="312"/>
      <c r="S2" s="312"/>
      <c r="T2" s="312"/>
      <c r="U2" s="312"/>
      <c r="V2" s="312"/>
      <c r="W2" s="312"/>
      <c r="X2" s="312"/>
    </row>
    <row r="3" spans="1:24" ht="16.5" thickBot="1" x14ac:dyDescent="0.3">
      <c r="B3" s="614" t="s">
        <v>1457</v>
      </c>
      <c r="C3" s="312"/>
      <c r="D3" s="312"/>
      <c r="E3" s="312"/>
      <c r="F3" s="312"/>
      <c r="G3" s="313"/>
      <c r="H3" s="313"/>
      <c r="I3" s="313"/>
      <c r="J3" s="313"/>
      <c r="K3" s="313"/>
      <c r="L3" s="313"/>
      <c r="M3" s="313"/>
      <c r="N3" s="313"/>
      <c r="O3" s="1425"/>
      <c r="P3" s="1425"/>
      <c r="Q3" s="1425"/>
      <c r="R3" s="1425"/>
      <c r="S3" s="1425"/>
      <c r="T3" s="1425"/>
      <c r="U3" s="1425"/>
      <c r="V3" s="1425"/>
      <c r="W3" s="1425"/>
      <c r="X3" s="1425"/>
    </row>
    <row r="4" spans="1:24" ht="25.5" customHeight="1" thickBot="1" x14ac:dyDescent="0.3">
      <c r="B4" s="1426">
        <v>45291</v>
      </c>
      <c r="C4" s="1428" t="s">
        <v>476</v>
      </c>
      <c r="D4" s="1429"/>
      <c r="E4" s="1428" t="s">
        <v>477</v>
      </c>
      <c r="F4" s="1432"/>
      <c r="G4" s="314"/>
      <c r="H4" s="314"/>
      <c r="I4" s="314"/>
      <c r="J4" s="314"/>
      <c r="K4" s="314"/>
      <c r="L4" s="314"/>
      <c r="M4" s="314"/>
      <c r="N4" s="315"/>
      <c r="O4" s="1433"/>
      <c r="P4" s="1425"/>
      <c r="Q4" s="1425"/>
      <c r="R4" s="1425"/>
      <c r="S4" s="1425"/>
      <c r="T4" s="1425"/>
      <c r="U4" s="1425"/>
      <c r="V4" s="1425"/>
      <c r="W4" s="1425"/>
      <c r="X4" s="1425"/>
    </row>
    <row r="5" spans="1:24" ht="37.5" customHeight="1" thickBot="1" x14ac:dyDescent="0.3">
      <c r="B5" s="1427"/>
      <c r="C5" s="1430"/>
      <c r="D5" s="1431"/>
      <c r="E5" s="1430"/>
      <c r="F5" s="1431"/>
      <c r="G5" s="1434" t="s">
        <v>478</v>
      </c>
      <c r="H5" s="1435"/>
      <c r="I5" s="1436" t="s">
        <v>479</v>
      </c>
      <c r="J5" s="1435"/>
      <c r="K5" s="1436" t="s">
        <v>480</v>
      </c>
      <c r="L5" s="1435"/>
      <c r="M5" s="1436" t="s">
        <v>481</v>
      </c>
      <c r="N5" s="1435"/>
      <c r="O5" s="1433"/>
      <c r="P5" s="1425"/>
      <c r="Q5" s="1425"/>
      <c r="R5" s="1425"/>
      <c r="S5" s="1425"/>
      <c r="T5" s="1425"/>
      <c r="U5" s="1425"/>
      <c r="V5" s="1425"/>
      <c r="W5" s="1425"/>
      <c r="X5" s="1425"/>
    </row>
    <row r="6" spans="1:24" ht="42.75" thickBot="1" x14ac:dyDescent="0.3">
      <c r="B6" s="1077" t="s">
        <v>112</v>
      </c>
      <c r="C6" s="242" t="s">
        <v>397</v>
      </c>
      <c r="D6" s="316" t="s">
        <v>482</v>
      </c>
      <c r="E6" s="317" t="s">
        <v>466</v>
      </c>
      <c r="F6" s="316" t="s">
        <v>467</v>
      </c>
      <c r="G6" s="316" t="s">
        <v>466</v>
      </c>
      <c r="H6" s="318" t="s">
        <v>467</v>
      </c>
      <c r="I6" s="318" t="s">
        <v>466</v>
      </c>
      <c r="J6" s="318" t="s">
        <v>467</v>
      </c>
      <c r="K6" s="318" t="s">
        <v>466</v>
      </c>
      <c r="L6" s="318" t="s">
        <v>467</v>
      </c>
      <c r="M6" s="318" t="s">
        <v>466</v>
      </c>
      <c r="N6" s="318" t="s">
        <v>467</v>
      </c>
      <c r="O6" s="1433"/>
      <c r="P6" s="1425"/>
      <c r="Q6" s="1425"/>
      <c r="R6" s="1425"/>
      <c r="S6" s="1425"/>
      <c r="T6" s="1425"/>
      <c r="U6" s="1425"/>
      <c r="V6" s="1425"/>
      <c r="W6" s="1425"/>
      <c r="X6" s="1425"/>
    </row>
    <row r="7" spans="1:24" ht="21" x14ac:dyDescent="0.25">
      <c r="B7" s="319" t="s">
        <v>483</v>
      </c>
      <c r="C7" s="301">
        <v>0</v>
      </c>
      <c r="D7" s="301">
        <v>0</v>
      </c>
      <c r="E7" s="320">
        <v>0</v>
      </c>
      <c r="F7" s="320">
        <v>0</v>
      </c>
      <c r="G7" s="321"/>
      <c r="H7" s="322"/>
      <c r="I7" s="322"/>
      <c r="J7" s="322"/>
      <c r="K7" s="322"/>
      <c r="L7" s="322"/>
      <c r="M7" s="322"/>
      <c r="N7" s="322"/>
      <c r="O7" s="1433"/>
      <c r="P7" s="1425"/>
      <c r="Q7" s="1425"/>
      <c r="R7" s="1425"/>
      <c r="S7" s="1425"/>
      <c r="T7" s="1425"/>
      <c r="U7" s="1425"/>
      <c r="V7" s="1425"/>
      <c r="W7" s="1425"/>
      <c r="X7" s="1425"/>
    </row>
    <row r="8" spans="1:24" ht="21" x14ac:dyDescent="0.25">
      <c r="B8" s="323" t="s">
        <v>484</v>
      </c>
      <c r="C8" s="301">
        <v>0</v>
      </c>
      <c r="D8" s="301">
        <v>0</v>
      </c>
      <c r="E8" s="301">
        <v>0</v>
      </c>
      <c r="F8" s="301">
        <v>0</v>
      </c>
      <c r="G8" s="301">
        <v>0</v>
      </c>
      <c r="H8" s="301">
        <v>0</v>
      </c>
      <c r="I8" s="301">
        <v>0</v>
      </c>
      <c r="J8" s="301">
        <v>0</v>
      </c>
      <c r="K8" s="301">
        <v>0</v>
      </c>
      <c r="L8" s="301">
        <v>0</v>
      </c>
      <c r="M8" s="301">
        <v>0</v>
      </c>
      <c r="N8" s="301">
        <v>0</v>
      </c>
      <c r="O8" s="1433"/>
      <c r="P8" s="1425"/>
      <c r="Q8" s="1425"/>
      <c r="R8" s="1425"/>
      <c r="S8" s="1425"/>
      <c r="T8" s="1425"/>
      <c r="U8" s="1425"/>
      <c r="V8" s="1425"/>
      <c r="W8" s="1425"/>
      <c r="X8" s="1425"/>
    </row>
    <row r="9" spans="1:24" x14ac:dyDescent="0.25">
      <c r="B9" s="324" t="s">
        <v>485</v>
      </c>
      <c r="C9" s="301">
        <v>0</v>
      </c>
      <c r="D9" s="301">
        <v>0</v>
      </c>
      <c r="E9" s="301">
        <v>0</v>
      </c>
      <c r="F9" s="301">
        <v>0</v>
      </c>
      <c r="G9" s="301">
        <v>0</v>
      </c>
      <c r="H9" s="301">
        <v>0</v>
      </c>
      <c r="I9" s="301">
        <v>0</v>
      </c>
      <c r="J9" s="301">
        <v>0</v>
      </c>
      <c r="K9" s="301">
        <v>0</v>
      </c>
      <c r="L9" s="301">
        <v>0</v>
      </c>
      <c r="M9" s="301">
        <v>0</v>
      </c>
      <c r="N9" s="301">
        <v>0</v>
      </c>
      <c r="O9" s="1433"/>
      <c r="P9" s="1425"/>
      <c r="Q9" s="1425"/>
      <c r="R9" s="1425"/>
      <c r="S9" s="1425"/>
      <c r="T9" s="1425"/>
      <c r="U9" s="1425"/>
      <c r="V9" s="1425"/>
      <c r="W9" s="1425"/>
      <c r="X9" s="1425"/>
    </row>
    <row r="10" spans="1:24" x14ac:dyDescent="0.25">
      <c r="B10" s="325" t="s">
        <v>486</v>
      </c>
      <c r="C10" s="301">
        <v>0</v>
      </c>
      <c r="D10" s="301">
        <v>0</v>
      </c>
      <c r="E10" s="301">
        <v>0</v>
      </c>
      <c r="F10" s="301">
        <v>0</v>
      </c>
      <c r="G10" s="301">
        <v>0</v>
      </c>
      <c r="H10" s="301">
        <v>0</v>
      </c>
      <c r="I10" s="301">
        <v>0</v>
      </c>
      <c r="J10" s="301">
        <v>0</v>
      </c>
      <c r="K10" s="301">
        <v>0</v>
      </c>
      <c r="L10" s="301">
        <v>0</v>
      </c>
      <c r="M10" s="301">
        <v>0</v>
      </c>
      <c r="N10" s="301">
        <v>0</v>
      </c>
      <c r="O10" s="1433"/>
      <c r="P10" s="1425"/>
      <c r="Q10" s="1425"/>
      <c r="R10" s="1425"/>
      <c r="S10" s="1425"/>
      <c r="T10" s="1425"/>
      <c r="U10" s="1425"/>
      <c r="V10" s="1425"/>
      <c r="W10" s="1425"/>
      <c r="X10" s="1425"/>
    </row>
    <row r="11" spans="1:24" x14ac:dyDescent="0.25">
      <c r="B11" s="325" t="s">
        <v>487</v>
      </c>
      <c r="C11" s="301">
        <v>0</v>
      </c>
      <c r="D11" s="301">
        <v>0</v>
      </c>
      <c r="E11" s="301">
        <v>0</v>
      </c>
      <c r="F11" s="301">
        <v>0</v>
      </c>
      <c r="G11" s="301">
        <v>0</v>
      </c>
      <c r="H11" s="301">
        <v>0</v>
      </c>
      <c r="I11" s="301">
        <v>0</v>
      </c>
      <c r="J11" s="301">
        <v>0</v>
      </c>
      <c r="K11" s="301">
        <v>0</v>
      </c>
      <c r="L11" s="301">
        <v>0</v>
      </c>
      <c r="M11" s="301">
        <v>0</v>
      </c>
      <c r="N11" s="301">
        <v>0</v>
      </c>
      <c r="O11" s="1433"/>
      <c r="P11" s="1425"/>
      <c r="Q11" s="1425"/>
      <c r="R11" s="1425"/>
      <c r="S11" s="1425"/>
      <c r="T11" s="1425"/>
      <c r="U11" s="1425"/>
      <c r="V11" s="1425"/>
      <c r="W11" s="1425"/>
      <c r="X11" s="1425"/>
    </row>
    <row r="12" spans="1:24" ht="21" x14ac:dyDescent="0.25">
      <c r="B12" s="325" t="s">
        <v>488</v>
      </c>
      <c r="C12" s="301">
        <v>0</v>
      </c>
      <c r="D12" s="301">
        <v>0</v>
      </c>
      <c r="E12" s="301">
        <v>0</v>
      </c>
      <c r="F12" s="301">
        <v>0</v>
      </c>
      <c r="G12" s="301">
        <v>0</v>
      </c>
      <c r="H12" s="301">
        <v>0</v>
      </c>
      <c r="I12" s="301">
        <v>0</v>
      </c>
      <c r="J12" s="301">
        <v>0</v>
      </c>
      <c r="K12" s="301">
        <v>0</v>
      </c>
      <c r="L12" s="301">
        <v>0</v>
      </c>
      <c r="M12" s="301">
        <v>0</v>
      </c>
      <c r="N12" s="301">
        <v>0</v>
      </c>
      <c r="O12" s="1433"/>
      <c r="P12" s="1425"/>
      <c r="Q12" s="1425"/>
      <c r="R12" s="1425"/>
      <c r="S12" s="1425"/>
      <c r="T12" s="1425"/>
      <c r="U12" s="1425"/>
      <c r="V12" s="1425"/>
      <c r="W12" s="1425"/>
      <c r="X12" s="1425"/>
    </row>
    <row r="13" spans="1:24" x14ac:dyDescent="0.25">
      <c r="B13" s="326" t="s">
        <v>489</v>
      </c>
      <c r="C13" s="301">
        <v>0</v>
      </c>
      <c r="D13" s="301">
        <v>0</v>
      </c>
      <c r="E13" s="301">
        <v>0</v>
      </c>
      <c r="F13" s="301">
        <v>0</v>
      </c>
      <c r="G13" s="301">
        <v>0</v>
      </c>
      <c r="H13" s="301">
        <v>0</v>
      </c>
      <c r="I13" s="301">
        <v>0</v>
      </c>
      <c r="J13" s="301">
        <v>0</v>
      </c>
      <c r="K13" s="301">
        <v>0</v>
      </c>
      <c r="L13" s="301">
        <v>0</v>
      </c>
      <c r="M13" s="301">
        <v>0</v>
      </c>
      <c r="N13" s="301">
        <v>0</v>
      </c>
      <c r="O13" s="1433"/>
      <c r="P13" s="1425"/>
      <c r="Q13" s="1425"/>
      <c r="R13" s="1425"/>
      <c r="S13" s="1425"/>
      <c r="T13" s="1425"/>
      <c r="U13" s="1425"/>
      <c r="V13" s="1425"/>
      <c r="W13" s="1425"/>
      <c r="X13" s="1425"/>
    </row>
    <row r="14" spans="1:24" ht="15.75" thickBot="1" x14ac:dyDescent="0.3">
      <c r="B14" s="327" t="s">
        <v>262</v>
      </c>
      <c r="C14" s="328">
        <v>0</v>
      </c>
      <c r="D14" s="328">
        <v>0</v>
      </c>
      <c r="E14" s="328">
        <v>0</v>
      </c>
      <c r="F14" s="328">
        <v>0</v>
      </c>
      <c r="G14" s="328">
        <v>0</v>
      </c>
      <c r="H14" s="328">
        <v>0</v>
      </c>
      <c r="I14" s="328">
        <v>0</v>
      </c>
      <c r="J14" s="328">
        <v>0</v>
      </c>
      <c r="K14" s="328">
        <v>0</v>
      </c>
      <c r="L14" s="328">
        <v>0</v>
      </c>
      <c r="M14" s="328">
        <v>0</v>
      </c>
      <c r="N14" s="328">
        <v>0</v>
      </c>
      <c r="O14" s="1433"/>
      <c r="P14" s="1425"/>
      <c r="Q14" s="1425"/>
      <c r="R14" s="1425"/>
      <c r="S14" s="1425"/>
      <c r="T14" s="1425"/>
      <c r="U14" s="1425"/>
      <c r="V14" s="1425"/>
      <c r="W14" s="1425"/>
      <c r="X14" s="1425"/>
    </row>
    <row r="15" spans="1:24" ht="15.75" x14ac:dyDescent="0.25">
      <c r="B15" s="312"/>
      <c r="C15" s="312"/>
      <c r="D15" s="312"/>
      <c r="E15" s="312"/>
      <c r="F15" s="312"/>
      <c r="G15" s="312"/>
      <c r="H15" s="312"/>
      <c r="I15" s="312"/>
      <c r="J15" s="312"/>
      <c r="K15" s="312"/>
      <c r="L15" s="312"/>
      <c r="M15" s="312"/>
      <c r="N15" s="312"/>
      <c r="O15" s="1425"/>
      <c r="P15" s="1425"/>
      <c r="Q15" s="1425"/>
      <c r="R15" s="1425"/>
      <c r="S15" s="1425"/>
      <c r="T15" s="1425"/>
      <c r="U15" s="1425"/>
      <c r="V15" s="1425"/>
      <c r="W15" s="1425"/>
      <c r="X15" s="1425"/>
    </row>
    <row r="16" spans="1:24" ht="15.75" x14ac:dyDescent="0.25">
      <c r="B16" s="1437"/>
      <c r="C16" s="1437"/>
      <c r="D16" s="1437"/>
      <c r="E16" s="1437"/>
      <c r="F16" s="1437"/>
      <c r="G16" s="1437"/>
      <c r="H16" s="1437"/>
      <c r="I16" s="1437"/>
      <c r="J16" s="1437"/>
      <c r="K16" s="1437"/>
      <c r="L16" s="312"/>
      <c r="M16" s="312"/>
      <c r="N16" s="312"/>
      <c r="O16" s="1425"/>
      <c r="P16" s="1425"/>
      <c r="Q16" s="1425"/>
      <c r="R16" s="1425"/>
      <c r="S16" s="1425"/>
      <c r="T16" s="1425"/>
      <c r="U16" s="1425"/>
      <c r="V16" s="1425"/>
      <c r="W16" s="1425"/>
      <c r="X16" s="1425"/>
    </row>
    <row r="17" spans="2:24" ht="15.75" x14ac:dyDescent="0.25">
      <c r="B17" s="312"/>
      <c r="C17" s="312"/>
      <c r="D17" s="312"/>
      <c r="E17" s="312"/>
      <c r="F17" s="312"/>
      <c r="G17" s="312"/>
      <c r="H17" s="312"/>
      <c r="I17" s="312"/>
      <c r="J17" s="312"/>
      <c r="K17" s="312"/>
      <c r="L17" s="312"/>
      <c r="M17" s="312"/>
      <c r="N17" s="312"/>
      <c r="O17" s="1425"/>
      <c r="P17" s="1425"/>
      <c r="Q17" s="1425"/>
      <c r="R17" s="1425"/>
      <c r="S17" s="1425"/>
      <c r="T17" s="1425"/>
      <c r="U17" s="1425"/>
      <c r="V17" s="1425"/>
      <c r="W17" s="1425"/>
      <c r="X17" s="1425"/>
    </row>
    <row r="18" spans="2:24" ht="15.75" x14ac:dyDescent="0.25">
      <c r="B18" s="1437"/>
      <c r="C18" s="1437"/>
      <c r="D18" s="1437"/>
      <c r="E18" s="1437"/>
      <c r="F18" s="1437"/>
      <c r="G18" s="1437"/>
      <c r="H18" s="1437"/>
      <c r="I18" s="1437"/>
      <c r="J18" s="1437"/>
      <c r="K18" s="1437"/>
      <c r="L18" s="312"/>
      <c r="M18" s="312"/>
      <c r="N18" s="312"/>
      <c r="O18" s="1425"/>
      <c r="P18" s="1425"/>
      <c r="Q18" s="1425"/>
      <c r="R18" s="1425"/>
      <c r="S18" s="1425"/>
      <c r="T18" s="1425"/>
      <c r="U18" s="1425"/>
      <c r="V18" s="1425"/>
      <c r="W18" s="1425"/>
      <c r="X18" s="1425"/>
    </row>
    <row r="19" spans="2:24" ht="32.25" customHeight="1" x14ac:dyDescent="0.25">
      <c r="B19" s="1439"/>
      <c r="C19" s="1439"/>
      <c r="D19" s="1439"/>
      <c r="E19" s="1439"/>
      <c r="F19" s="1439"/>
      <c r="G19" s="1439"/>
      <c r="H19" s="1439"/>
      <c r="I19" s="1439"/>
      <c r="J19" s="1439"/>
      <c r="K19" s="1439"/>
      <c r="L19" s="1439"/>
      <c r="M19" s="1439"/>
      <c r="N19" s="1439"/>
      <c r="O19" s="1439"/>
      <c r="P19" s="1439"/>
      <c r="Q19" s="1439"/>
      <c r="R19" s="1439"/>
      <c r="S19" s="1439"/>
      <c r="T19" s="1439"/>
      <c r="U19" s="1439"/>
      <c r="V19" s="1439"/>
      <c r="W19" s="1439"/>
      <c r="X19" s="1439"/>
    </row>
    <row r="20" spans="2:24" x14ac:dyDescent="0.25">
      <c r="B20" s="1439"/>
      <c r="C20" s="1439"/>
      <c r="D20" s="1439"/>
      <c r="E20" s="1439"/>
      <c r="F20" s="1439"/>
      <c r="G20" s="1439"/>
      <c r="H20" s="1439"/>
      <c r="I20" s="1439"/>
      <c r="J20" s="1439"/>
      <c r="K20" s="1439"/>
      <c r="L20" s="1439"/>
      <c r="M20" s="1439"/>
      <c r="N20" s="1439"/>
      <c r="O20" s="1439"/>
      <c r="P20" s="1439"/>
      <c r="Q20" s="1439"/>
      <c r="R20" s="1439"/>
      <c r="S20" s="1439"/>
      <c r="T20" s="1439"/>
      <c r="U20" s="1439"/>
      <c r="V20" s="1439"/>
      <c r="W20" s="1439"/>
      <c r="X20" s="1439"/>
    </row>
    <row r="21" spans="2:24" x14ac:dyDescent="0.25">
      <c r="B21" s="1439"/>
      <c r="C21" s="1439"/>
      <c r="D21" s="1439"/>
      <c r="E21" s="1439"/>
      <c r="F21" s="1439"/>
      <c r="G21" s="1439"/>
      <c r="H21" s="1439"/>
      <c r="I21" s="1439"/>
      <c r="J21" s="1439"/>
      <c r="K21" s="1439"/>
      <c r="L21" s="1439"/>
      <c r="M21" s="1439"/>
      <c r="N21" s="1439"/>
      <c r="O21" s="1439"/>
      <c r="P21" s="1439"/>
      <c r="Q21" s="1439"/>
      <c r="R21" s="1439"/>
      <c r="S21" s="1439"/>
      <c r="T21" s="1439"/>
      <c r="U21" s="1439"/>
      <c r="V21" s="1439"/>
      <c r="W21" s="1439"/>
      <c r="X21" s="1439"/>
    </row>
    <row r="22" spans="2:24" x14ac:dyDescent="0.25">
      <c r="B22" s="1439"/>
      <c r="C22" s="1439"/>
      <c r="D22" s="1439"/>
      <c r="E22" s="1439"/>
      <c r="F22" s="1439"/>
      <c r="G22" s="1439"/>
      <c r="H22" s="1439"/>
      <c r="I22" s="1439"/>
      <c r="J22" s="1439"/>
      <c r="K22" s="1439"/>
      <c r="L22" s="1439"/>
      <c r="M22" s="1439"/>
      <c r="N22" s="1439"/>
      <c r="O22" s="1439"/>
      <c r="P22" s="1439"/>
      <c r="Q22" s="1439"/>
      <c r="R22" s="1439"/>
      <c r="S22" s="1439"/>
      <c r="T22" s="1439"/>
      <c r="U22" s="1439"/>
      <c r="V22" s="1439"/>
      <c r="W22" s="1439"/>
      <c r="X22" s="1439"/>
    </row>
    <row r="23" spans="2:24" x14ac:dyDescent="0.25">
      <c r="B23" s="1439"/>
      <c r="C23" s="1439"/>
      <c r="D23" s="1439"/>
      <c r="E23" s="1439"/>
      <c r="F23" s="1439"/>
      <c r="G23" s="1439"/>
      <c r="H23" s="1439"/>
      <c r="I23" s="1439"/>
      <c r="J23" s="1439"/>
      <c r="K23" s="1439"/>
      <c r="L23" s="1439"/>
      <c r="M23" s="1439"/>
      <c r="N23" s="1439"/>
      <c r="O23" s="1439"/>
      <c r="P23" s="1439"/>
      <c r="Q23" s="1439"/>
      <c r="R23" s="1439"/>
      <c r="S23" s="1439"/>
      <c r="T23" s="1439"/>
      <c r="U23" s="1439"/>
      <c r="V23" s="1439"/>
      <c r="W23" s="1439"/>
      <c r="X23" s="1439"/>
    </row>
    <row r="24" spans="2:24" x14ac:dyDescent="0.25">
      <c r="B24" s="1439"/>
      <c r="C24" s="1439"/>
      <c r="D24" s="1439"/>
      <c r="E24" s="1439"/>
      <c r="F24" s="1439"/>
      <c r="G24" s="1439"/>
      <c r="H24" s="1439"/>
      <c r="I24" s="1439"/>
      <c r="J24" s="1439"/>
      <c r="K24" s="1439"/>
      <c r="L24" s="1439"/>
      <c r="M24" s="1439"/>
      <c r="N24" s="1439"/>
      <c r="O24" s="1439"/>
      <c r="P24" s="1439"/>
      <c r="Q24" s="1439"/>
      <c r="R24" s="1439"/>
      <c r="S24" s="1439"/>
      <c r="T24" s="1439"/>
      <c r="U24" s="1439"/>
      <c r="V24" s="1439"/>
      <c r="W24" s="1439"/>
      <c r="X24" s="1439"/>
    </row>
    <row r="25" spans="2:24" x14ac:dyDescent="0.25">
      <c r="B25" s="1439"/>
      <c r="C25" s="1439"/>
      <c r="D25" s="1439"/>
      <c r="E25" s="1439"/>
      <c r="F25" s="1439"/>
      <c r="G25" s="1439"/>
      <c r="H25" s="1439"/>
      <c r="I25" s="1439"/>
      <c r="J25" s="1439"/>
      <c r="K25" s="1439"/>
      <c r="L25" s="1439"/>
      <c r="M25" s="1439"/>
      <c r="N25" s="1439"/>
      <c r="O25" s="1439"/>
      <c r="P25" s="1439"/>
      <c r="Q25" s="1439"/>
      <c r="R25" s="1439"/>
      <c r="S25" s="1439"/>
      <c r="T25" s="1439"/>
      <c r="U25" s="1439"/>
      <c r="V25" s="1439"/>
      <c r="W25" s="1439"/>
      <c r="X25" s="1439"/>
    </row>
    <row r="26" spans="2:24" ht="30" customHeight="1" x14ac:dyDescent="0.25">
      <c r="B26" s="1440"/>
      <c r="C26" s="1440"/>
      <c r="D26" s="1440"/>
      <c r="E26" s="1440"/>
      <c r="F26" s="1440"/>
      <c r="G26" s="1440"/>
      <c r="H26" s="1440"/>
      <c r="I26" s="1440"/>
      <c r="J26" s="1440"/>
      <c r="K26" s="1440"/>
      <c r="L26" s="1440"/>
      <c r="M26" s="329"/>
      <c r="N26" s="329"/>
      <c r="O26" s="329"/>
      <c r="P26" s="329"/>
      <c r="Q26" s="329"/>
      <c r="R26" s="329"/>
      <c r="S26" s="329"/>
      <c r="T26" s="329"/>
      <c r="U26" s="329"/>
      <c r="V26" s="329"/>
      <c r="W26" s="329"/>
      <c r="X26" s="329"/>
    </row>
    <row r="27" spans="2:24" ht="15.75" x14ac:dyDescent="0.25">
      <c r="B27" s="312"/>
      <c r="C27" s="312"/>
      <c r="D27" s="312"/>
      <c r="E27" s="312"/>
      <c r="F27" s="312"/>
      <c r="G27" s="312"/>
      <c r="H27" s="312"/>
      <c r="I27" s="312"/>
      <c r="J27" s="312"/>
      <c r="K27" s="312"/>
      <c r="L27" s="312"/>
      <c r="M27" s="312"/>
      <c r="N27" s="312"/>
      <c r="O27" s="312"/>
      <c r="P27" s="312"/>
      <c r="Q27" s="312"/>
      <c r="R27" s="312"/>
      <c r="S27" s="312"/>
      <c r="T27" s="312"/>
      <c r="U27" s="312"/>
      <c r="V27" s="312"/>
      <c r="W27" s="312"/>
      <c r="X27" s="312"/>
    </row>
    <row r="28" spans="2:24" ht="15.75" x14ac:dyDescent="0.25">
      <c r="B28" s="1438"/>
      <c r="C28" s="1438"/>
      <c r="D28" s="1438"/>
      <c r="E28" s="1438"/>
      <c r="F28" s="1438"/>
      <c r="G28" s="1438"/>
      <c r="H28" s="1438"/>
      <c r="I28" s="1438"/>
      <c r="J28" s="1438"/>
      <c r="K28" s="312"/>
      <c r="L28" s="312"/>
      <c r="M28" s="312"/>
      <c r="N28" s="312"/>
      <c r="O28" s="312"/>
      <c r="P28" s="312"/>
      <c r="Q28" s="312"/>
      <c r="R28" s="312"/>
      <c r="S28" s="312"/>
      <c r="T28" s="312"/>
      <c r="U28" s="312"/>
      <c r="V28" s="312"/>
      <c r="W28" s="312"/>
      <c r="X28" s="312"/>
    </row>
    <row r="29" spans="2:24" x14ac:dyDescent="0.25">
      <c r="B29" s="1439"/>
      <c r="C29" s="1439"/>
      <c r="D29" s="1439"/>
      <c r="E29" s="1439"/>
      <c r="F29" s="1439"/>
      <c r="G29" s="1439"/>
      <c r="H29" s="1439"/>
      <c r="I29" s="1439"/>
      <c r="J29" s="1439"/>
      <c r="K29" s="1439"/>
      <c r="L29" s="1439"/>
      <c r="M29" s="1439"/>
      <c r="N29" s="1439"/>
      <c r="O29" s="1439"/>
      <c r="P29" s="1439"/>
      <c r="Q29" s="1439"/>
      <c r="R29" s="1439"/>
      <c r="S29" s="1439"/>
      <c r="T29" s="1439"/>
      <c r="U29" s="1439"/>
      <c r="V29" s="1439"/>
      <c r="W29" s="1439"/>
      <c r="X29" s="1439"/>
    </row>
    <row r="30" spans="2:24" x14ac:dyDescent="0.25">
      <c r="B30" s="1439"/>
      <c r="C30" s="1439"/>
      <c r="D30" s="1439"/>
      <c r="E30" s="1439"/>
      <c r="F30" s="1439"/>
      <c r="G30" s="1439"/>
      <c r="H30" s="1439"/>
      <c r="I30" s="1439"/>
      <c r="J30" s="1439"/>
      <c r="K30" s="1439"/>
      <c r="L30" s="1439"/>
      <c r="M30" s="1439"/>
      <c r="N30" s="1439"/>
      <c r="O30" s="1439"/>
      <c r="P30" s="1439"/>
      <c r="Q30" s="1439"/>
      <c r="R30" s="1439"/>
      <c r="S30" s="1439"/>
      <c r="T30" s="1439"/>
      <c r="U30" s="1439"/>
      <c r="V30" s="1439"/>
      <c r="W30" s="1439"/>
      <c r="X30" s="1439"/>
    </row>
    <row r="31" spans="2:24" x14ac:dyDescent="0.25">
      <c r="B31" s="1439"/>
      <c r="C31" s="1439"/>
      <c r="D31" s="1439"/>
      <c r="E31" s="1439"/>
      <c r="F31" s="1439"/>
      <c r="G31" s="1439"/>
      <c r="H31" s="1439"/>
      <c r="I31" s="1439"/>
      <c r="J31" s="1439"/>
      <c r="K31" s="1439"/>
      <c r="L31" s="1439"/>
      <c r="M31" s="1439"/>
      <c r="N31" s="1439"/>
      <c r="O31" s="1439"/>
      <c r="P31" s="1439"/>
      <c r="Q31" s="1439"/>
      <c r="R31" s="1439"/>
      <c r="S31" s="1439"/>
      <c r="T31" s="1439"/>
      <c r="U31" s="1439"/>
      <c r="V31" s="1439"/>
      <c r="W31" s="1439"/>
      <c r="X31" s="1439"/>
    </row>
    <row r="32" spans="2:24" x14ac:dyDescent="0.25">
      <c r="B32" s="1439"/>
      <c r="C32" s="1439"/>
      <c r="D32" s="1439"/>
      <c r="E32" s="1439"/>
      <c r="F32" s="1439"/>
      <c r="G32" s="1439"/>
      <c r="H32" s="1439"/>
      <c r="I32" s="1439"/>
      <c r="J32" s="1439"/>
      <c r="K32" s="1439"/>
      <c r="L32" s="1439"/>
      <c r="M32" s="1439"/>
      <c r="N32" s="1439"/>
      <c r="O32" s="1439"/>
      <c r="P32" s="1439"/>
      <c r="Q32" s="1439"/>
      <c r="R32" s="1439"/>
      <c r="S32" s="1439"/>
      <c r="T32" s="1439"/>
      <c r="U32" s="1439"/>
      <c r="V32" s="1439"/>
      <c r="W32" s="1439"/>
      <c r="X32" s="1439"/>
    </row>
    <row r="33" spans="2:24" x14ac:dyDescent="0.25">
      <c r="B33" s="1439"/>
      <c r="C33" s="1439"/>
      <c r="D33" s="1439"/>
      <c r="E33" s="1439"/>
      <c r="F33" s="1439"/>
      <c r="G33" s="1439"/>
      <c r="H33" s="1439"/>
      <c r="I33" s="1439"/>
      <c r="J33" s="1439"/>
      <c r="K33" s="1439"/>
      <c r="L33" s="1439"/>
      <c r="M33" s="1439"/>
      <c r="N33" s="1439"/>
      <c r="O33" s="1439"/>
      <c r="P33" s="1439"/>
      <c r="Q33" s="1439"/>
      <c r="R33" s="1439"/>
      <c r="S33" s="1439"/>
      <c r="T33" s="1439"/>
      <c r="U33" s="1439"/>
      <c r="V33" s="1439"/>
      <c r="W33" s="1439"/>
      <c r="X33" s="1439"/>
    </row>
    <row r="34" spans="2:24" x14ac:dyDescent="0.25">
      <c r="B34" s="1439"/>
      <c r="C34" s="1439"/>
      <c r="D34" s="1439"/>
      <c r="E34" s="1439"/>
      <c r="F34" s="1439"/>
      <c r="G34" s="1439"/>
      <c r="H34" s="1439"/>
      <c r="I34" s="1439"/>
      <c r="J34" s="1439"/>
      <c r="K34" s="1439"/>
      <c r="L34" s="1439"/>
      <c r="M34" s="1439"/>
      <c r="N34" s="1439"/>
      <c r="O34" s="1439"/>
      <c r="P34" s="1439"/>
      <c r="Q34" s="1439"/>
      <c r="R34" s="1439"/>
      <c r="S34" s="1439"/>
      <c r="T34" s="1439"/>
      <c r="U34" s="1439"/>
      <c r="V34" s="1439"/>
      <c r="W34" s="1439"/>
      <c r="X34" s="1439"/>
    </row>
    <row r="35" spans="2:24" ht="15.75" x14ac:dyDescent="0.25">
      <c r="B35" s="1441"/>
      <c r="C35" s="1441"/>
      <c r="D35" s="1441"/>
      <c r="E35" s="1441"/>
      <c r="F35" s="1441"/>
      <c r="G35" s="1441"/>
      <c r="H35" s="1441"/>
      <c r="I35" s="1441"/>
      <c r="J35" s="1441"/>
      <c r="K35" s="1441"/>
      <c r="L35" s="1441"/>
      <c r="M35" s="1441"/>
      <c r="N35" s="1441"/>
      <c r="O35" s="1441"/>
      <c r="P35" s="1441"/>
      <c r="Q35" s="1441"/>
      <c r="R35" s="1441"/>
      <c r="S35" s="1441"/>
      <c r="T35" s="1441"/>
      <c r="U35" s="1441"/>
      <c r="V35" s="1441"/>
      <c r="W35" s="1441"/>
      <c r="X35" s="1441"/>
    </row>
  </sheetData>
  <sheetProtection algorithmName="SHA-512" hashValue="gMwtX/ynrFc1xajBOMgenzAYAetF/u0uej1tqrq4HJ+Ag/aFbB4vNY4QuuIqsVAI86eacnSHyV2p6MPVrK0DBg==" saltValue="xoyYWsTZmL31p+8R/06icw==" spinCount="100000" sheet="1" objects="1" scenarios="1"/>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paperSize="9" scale="67"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zoomScaleNormal="100" workbookViewId="0">
      <selection activeCell="B4" sqref="B4:H9"/>
    </sheetView>
  </sheetViews>
  <sheetFormatPr defaultColWidth="9.28515625" defaultRowHeight="15" x14ac:dyDescent="0.25"/>
  <cols>
    <col min="1" max="1" width="9.28515625" style="196"/>
    <col min="2" max="2" width="6.42578125" style="196" customWidth="1"/>
    <col min="3" max="3" width="55" style="196" customWidth="1"/>
    <col min="4" max="4" width="19.42578125" style="196" customWidth="1"/>
    <col min="5" max="5" width="27" style="196" customWidth="1"/>
    <col min="6" max="6" width="23.5703125" style="196" customWidth="1"/>
    <col min="7" max="7" width="21.28515625" style="196" customWidth="1"/>
    <col min="8" max="8" width="28.42578125" style="196" customWidth="1"/>
    <col min="9" max="16384" width="9.28515625" style="196"/>
  </cols>
  <sheetData>
    <row r="1" spans="1:10" ht="17.25" thickBot="1" x14ac:dyDescent="0.3">
      <c r="A1" s="3"/>
      <c r="C1" s="363"/>
      <c r="D1" s="363"/>
      <c r="E1" s="363"/>
      <c r="F1" s="363"/>
      <c r="G1" s="363"/>
      <c r="H1" s="363"/>
      <c r="I1" s="363"/>
      <c r="J1" s="364"/>
    </row>
    <row r="2" spans="1:10" s="197" customFormat="1" ht="41.25" customHeight="1" thickBot="1" x14ac:dyDescent="0.3">
      <c r="A2" s="196"/>
      <c r="C2" s="1278" t="s">
        <v>515</v>
      </c>
      <c r="D2" s="1279"/>
      <c r="E2" s="1279"/>
      <c r="F2" s="1279"/>
      <c r="G2" s="1279"/>
      <c r="H2" s="1280"/>
    </row>
    <row r="3" spans="1:10" s="271" customFormat="1" ht="15.75" customHeight="1" x14ac:dyDescent="0.25">
      <c r="A3" s="196"/>
      <c r="C3" s="614" t="s">
        <v>1460</v>
      </c>
      <c r="D3" s="1057"/>
      <c r="E3" s="1057"/>
      <c r="F3" s="1057"/>
      <c r="G3" s="1057"/>
      <c r="H3" s="1057"/>
      <c r="I3" s="196"/>
    </row>
    <row r="4" spans="1:10" s="271" customFormat="1" ht="15.75" customHeight="1" x14ac:dyDescent="0.25">
      <c r="A4" s="196"/>
      <c r="B4" s="1442"/>
      <c r="C4" s="1443"/>
      <c r="D4" s="1443"/>
      <c r="E4" s="1443"/>
      <c r="F4" s="1443"/>
      <c r="G4" s="1443"/>
      <c r="H4" s="1443"/>
      <c r="I4" s="196"/>
    </row>
    <row r="5" spans="1:10" ht="15" customHeight="1" x14ac:dyDescent="0.25"/>
    <row r="6" spans="1:10" ht="15" customHeight="1" thickBot="1" x14ac:dyDescent="0.3"/>
    <row r="7" spans="1:10" ht="32.25" customHeight="1" thickBot="1" x14ac:dyDescent="0.3">
      <c r="B7" s="256"/>
      <c r="C7" s="172">
        <v>45291</v>
      </c>
      <c r="D7" s="365" t="s">
        <v>516</v>
      </c>
      <c r="E7" s="366" t="s">
        <v>517</v>
      </c>
      <c r="F7" s="367"/>
      <c r="G7" s="367"/>
      <c r="H7" s="368"/>
      <c r="I7" s="364"/>
      <c r="J7" s="364"/>
    </row>
    <row r="8" spans="1:10" ht="32.25" customHeight="1" thickBot="1" x14ac:dyDescent="0.3">
      <c r="B8" s="256"/>
      <c r="C8" s="1444" t="s">
        <v>112</v>
      </c>
      <c r="D8" s="369"/>
      <c r="E8" s="370"/>
      <c r="F8" s="365" t="s">
        <v>518</v>
      </c>
      <c r="G8" s="366" t="s">
        <v>519</v>
      </c>
      <c r="H8" s="371"/>
      <c r="I8" s="364"/>
      <c r="J8" s="364"/>
    </row>
    <row r="9" spans="1:10" ht="28.5" customHeight="1" thickBot="1" x14ac:dyDescent="0.3">
      <c r="B9" s="256"/>
      <c r="C9" s="1444"/>
      <c r="D9" s="372"/>
      <c r="E9" s="373"/>
      <c r="F9" s="372"/>
      <c r="G9" s="373"/>
      <c r="H9" s="374" t="s">
        <v>520</v>
      </c>
      <c r="I9" s="364"/>
      <c r="J9" s="364"/>
    </row>
    <row r="10" spans="1:10" x14ac:dyDescent="0.25">
      <c r="B10" s="375"/>
      <c r="C10" s="376" t="s">
        <v>521</v>
      </c>
      <c r="D10" s="181">
        <v>4764092.541109113</v>
      </c>
      <c r="E10" s="181">
        <v>1065191.1328002214</v>
      </c>
      <c r="F10" s="181">
        <v>654910.45489463967</v>
      </c>
      <c r="G10" s="181">
        <v>410280.67790558189</v>
      </c>
      <c r="H10" s="181">
        <v>0</v>
      </c>
      <c r="I10" s="364"/>
      <c r="J10" s="364"/>
    </row>
    <row r="11" spans="1:10" x14ac:dyDescent="0.25">
      <c r="B11" s="375"/>
      <c r="C11" s="377" t="s">
        <v>522</v>
      </c>
      <c r="D11" s="184">
        <v>1124473.4190979998</v>
      </c>
      <c r="E11" s="184">
        <v>0</v>
      </c>
      <c r="F11" s="184">
        <v>0</v>
      </c>
      <c r="G11" s="184">
        <v>0</v>
      </c>
      <c r="H11" s="186"/>
      <c r="I11" s="364"/>
      <c r="J11" s="364"/>
    </row>
    <row r="12" spans="1:10" x14ac:dyDescent="0.25">
      <c r="B12" s="375"/>
      <c r="C12" s="378" t="s">
        <v>523</v>
      </c>
      <c r="D12" s="379">
        <v>5888565.9602071131</v>
      </c>
      <c r="E12" s="379">
        <v>1065191.1328002214</v>
      </c>
      <c r="F12" s="379">
        <v>654910.45489463967</v>
      </c>
      <c r="G12" s="379">
        <v>410280.67790558189</v>
      </c>
      <c r="H12" s="379">
        <v>0</v>
      </c>
      <c r="I12" s="364"/>
      <c r="J12" s="364"/>
    </row>
    <row r="13" spans="1:10" x14ac:dyDescent="0.25">
      <c r="B13" s="375"/>
      <c r="C13" s="380" t="s">
        <v>524</v>
      </c>
      <c r="D13" s="184">
        <v>4976.1990418926198</v>
      </c>
      <c r="E13" s="184">
        <v>13608.453936</v>
      </c>
      <c r="F13" s="184">
        <v>5391.8428376061865</v>
      </c>
      <c r="G13" s="184">
        <v>8216.6110983938142</v>
      </c>
      <c r="H13" s="184">
        <v>0</v>
      </c>
      <c r="I13" s="364"/>
      <c r="J13" s="364"/>
    </row>
    <row r="14" spans="1:10" ht="15.75" thickBot="1" x14ac:dyDescent="0.3">
      <c r="B14" s="381"/>
      <c r="C14" s="382" t="s">
        <v>525</v>
      </c>
      <c r="D14" s="189"/>
      <c r="E14" s="189"/>
      <c r="F14" s="189"/>
      <c r="G14" s="189"/>
      <c r="H14" s="189"/>
      <c r="I14" s="364"/>
      <c r="J14" s="364"/>
    </row>
    <row r="15" spans="1:10" ht="24" customHeight="1" x14ac:dyDescent="0.25">
      <c r="C15" s="383"/>
    </row>
    <row r="16" spans="1:10" ht="24" customHeight="1" x14ac:dyDescent="0.25"/>
    <row r="17" ht="24" customHeight="1" x14ac:dyDescent="0.25"/>
  </sheetData>
  <sheetProtection algorithmName="SHA-512" hashValue="RM3xLqcDJ5kcM/eKYbg/IVZnqoxnKWKCCETGDbTXmLmmLnp2NktFgbAZR0VuIFQJ509xC4VfG6c2uPrgP13dXA==" saltValue="AZvNLXdZkF6gdB50Il+5dQ==" spinCount="100000" sheet="1" objects="1" scenarios="1"/>
  <mergeCells count="3">
    <mergeCell ref="C2:H2"/>
    <mergeCell ref="B4:H4"/>
    <mergeCell ref="C8:C9"/>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showGridLines="0" zoomScale="85" zoomScaleNormal="85" zoomScalePageLayoutView="60" workbookViewId="0">
      <selection activeCell="C4" sqref="C4:E8"/>
    </sheetView>
  </sheetViews>
  <sheetFormatPr defaultColWidth="11.5703125" defaultRowHeight="15" x14ac:dyDescent="0.25"/>
  <cols>
    <col min="1" max="1" width="20.28515625" style="384" customWidth="1"/>
    <col min="2" max="2" width="8" style="384" customWidth="1"/>
    <col min="3" max="3" width="61.85546875" style="384" bestFit="1" customWidth="1"/>
    <col min="4" max="9" width="28.140625" style="384" customWidth="1"/>
    <col min="10" max="10" width="11.5703125" style="384"/>
    <col min="11" max="11" width="32.7109375" style="384" customWidth="1"/>
    <col min="12" max="122" width="11.5703125" style="384"/>
    <col min="123" max="16384" width="11.5703125" style="81"/>
  </cols>
  <sheetData>
    <row r="1" spans="1:122" ht="15.75" thickBot="1" x14ac:dyDescent="0.3">
      <c r="A1" s="3"/>
    </row>
    <row r="2" spans="1:122" ht="21" customHeight="1" thickBot="1" x14ac:dyDescent="0.35">
      <c r="A2" s="385"/>
      <c r="C2" s="1278" t="s">
        <v>526</v>
      </c>
      <c r="D2" s="1279"/>
      <c r="E2" s="1279"/>
      <c r="F2" s="1279"/>
      <c r="G2" s="1279"/>
      <c r="H2" s="1279"/>
      <c r="I2" s="1280"/>
    </row>
    <row r="3" spans="1:122" x14ac:dyDescent="0.25">
      <c r="C3" s="614" t="s">
        <v>1461</v>
      </c>
      <c r="DD3" s="81"/>
      <c r="DE3" s="81"/>
      <c r="DF3" s="81"/>
      <c r="DG3" s="81"/>
      <c r="DH3" s="81"/>
      <c r="DI3" s="81"/>
      <c r="DJ3" s="81"/>
      <c r="DK3" s="81"/>
      <c r="DL3" s="81"/>
      <c r="DM3" s="81"/>
      <c r="DN3" s="81"/>
      <c r="DO3" s="81"/>
      <c r="DP3" s="81"/>
      <c r="DQ3" s="81"/>
      <c r="DR3" s="81"/>
    </row>
    <row r="4" spans="1:122" ht="15.75" thickBot="1" x14ac:dyDescent="0.3">
      <c r="DD4" s="81"/>
      <c r="DE4" s="81"/>
      <c r="DF4" s="81"/>
      <c r="DG4" s="81"/>
      <c r="DH4" s="81"/>
      <c r="DI4" s="81"/>
      <c r="DJ4" s="81"/>
      <c r="DK4" s="81"/>
      <c r="DL4" s="81"/>
      <c r="DM4" s="81"/>
      <c r="DN4" s="81"/>
      <c r="DO4" s="81"/>
      <c r="DP4" s="81"/>
      <c r="DQ4" s="81"/>
      <c r="DR4" s="81"/>
    </row>
    <row r="5" spans="1:122" s="387" customFormat="1" ht="84" customHeight="1" thickBot="1" x14ac:dyDescent="0.25">
      <c r="A5" s="386"/>
      <c r="B5" s="386"/>
      <c r="C5" s="172">
        <v>45291</v>
      </c>
      <c r="D5" s="1445" t="s">
        <v>527</v>
      </c>
      <c r="E5" s="1445"/>
      <c r="F5" s="1445" t="s">
        <v>528</v>
      </c>
      <c r="G5" s="1445"/>
      <c r="H5" s="1446" t="s">
        <v>529</v>
      </c>
      <c r="I5" s="1446"/>
      <c r="J5" s="386"/>
      <c r="K5" s="386"/>
      <c r="L5" s="386"/>
      <c r="M5" s="386"/>
      <c r="N5" s="386"/>
      <c r="O5" s="386"/>
      <c r="P5" s="386"/>
      <c r="Q5" s="386"/>
      <c r="R5" s="386"/>
      <c r="S5" s="386"/>
      <c r="T5" s="386"/>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c r="AW5" s="386"/>
      <c r="AX5" s="386"/>
      <c r="AY5" s="386"/>
      <c r="AZ5" s="386"/>
      <c r="BA5" s="386"/>
      <c r="BB5" s="386"/>
      <c r="BC5" s="386"/>
      <c r="BD5" s="386"/>
      <c r="BE5" s="386"/>
      <c r="BF5" s="386"/>
      <c r="BG5" s="386"/>
      <c r="BH5" s="386"/>
      <c r="BI5" s="386"/>
      <c r="BJ5" s="386"/>
      <c r="BK5" s="386"/>
      <c r="BL5" s="386"/>
      <c r="BM5" s="386"/>
      <c r="BN5" s="386"/>
      <c r="BO5" s="386"/>
      <c r="BP5" s="386"/>
      <c r="BQ5" s="386"/>
      <c r="BR5" s="386"/>
      <c r="BS5" s="386"/>
      <c r="BT5" s="386"/>
      <c r="BU5" s="386"/>
      <c r="BV5" s="386"/>
      <c r="BW5" s="386"/>
      <c r="BX5" s="386"/>
      <c r="BY5" s="386"/>
      <c r="BZ5" s="386"/>
      <c r="CA5" s="386"/>
      <c r="CB5" s="386"/>
      <c r="CC5" s="386"/>
      <c r="CD5" s="386"/>
      <c r="CE5" s="386"/>
      <c r="CF5" s="386"/>
      <c r="CG5" s="386"/>
      <c r="CH5" s="386"/>
      <c r="CI5" s="386"/>
      <c r="CJ5" s="386"/>
      <c r="CK5" s="386"/>
      <c r="CL5" s="386"/>
      <c r="CM5" s="386"/>
      <c r="CN5" s="386"/>
      <c r="CO5" s="386"/>
      <c r="CP5" s="386"/>
      <c r="CQ5" s="386"/>
      <c r="CR5" s="386"/>
      <c r="CS5" s="386"/>
      <c r="CT5" s="386"/>
      <c r="CU5" s="386"/>
      <c r="CV5" s="386"/>
      <c r="CW5" s="386"/>
      <c r="CX5" s="386"/>
      <c r="CY5" s="386"/>
      <c r="CZ5" s="386"/>
      <c r="DA5" s="386"/>
      <c r="DB5" s="386"/>
      <c r="DC5" s="386"/>
    </row>
    <row r="6" spans="1:122" s="387" customFormat="1" ht="50.25" customHeight="1" thickBot="1" x14ac:dyDescent="0.25">
      <c r="A6" s="386"/>
      <c r="B6" s="388"/>
      <c r="C6" s="353" t="s">
        <v>112</v>
      </c>
      <c r="D6" s="389" t="s">
        <v>530</v>
      </c>
      <c r="E6" s="389" t="s">
        <v>531</v>
      </c>
      <c r="F6" s="389" t="s">
        <v>530</v>
      </c>
      <c r="G6" s="389" t="s">
        <v>531</v>
      </c>
      <c r="H6" s="390" t="s">
        <v>532</v>
      </c>
      <c r="I6" s="390" t="s">
        <v>533</v>
      </c>
      <c r="J6" s="386"/>
      <c r="K6" s="386"/>
      <c r="L6" s="386"/>
      <c r="M6" s="386"/>
      <c r="N6" s="386"/>
      <c r="O6" s="386"/>
      <c r="P6" s="386"/>
      <c r="Q6" s="386"/>
      <c r="R6" s="386"/>
      <c r="S6" s="386"/>
      <c r="T6" s="386"/>
      <c r="U6" s="386"/>
      <c r="V6" s="386"/>
      <c r="W6" s="386"/>
      <c r="X6" s="386"/>
      <c r="Y6" s="386"/>
      <c r="Z6" s="386"/>
      <c r="AA6" s="386"/>
      <c r="AB6" s="386"/>
      <c r="AC6" s="386"/>
      <c r="AD6" s="386"/>
      <c r="AE6" s="386"/>
      <c r="AF6" s="386"/>
      <c r="AG6" s="386"/>
      <c r="AH6" s="386"/>
      <c r="AI6" s="386"/>
      <c r="AJ6" s="386"/>
      <c r="AK6" s="386"/>
      <c r="AL6" s="386"/>
      <c r="AM6" s="386"/>
      <c r="AN6" s="386"/>
      <c r="AO6" s="386"/>
      <c r="AP6" s="386"/>
      <c r="AQ6" s="386"/>
      <c r="AR6" s="386"/>
      <c r="AS6" s="386"/>
      <c r="AT6" s="386"/>
      <c r="AU6" s="386"/>
      <c r="AV6" s="386"/>
      <c r="AW6" s="386"/>
      <c r="AX6" s="386"/>
      <c r="AY6" s="386"/>
      <c r="AZ6" s="386"/>
      <c r="BA6" s="386"/>
      <c r="BB6" s="386"/>
      <c r="BC6" s="386"/>
      <c r="BD6" s="386"/>
      <c r="BE6" s="386"/>
      <c r="BF6" s="386"/>
      <c r="BG6" s="386"/>
      <c r="BH6" s="386"/>
      <c r="BI6" s="386"/>
      <c r="BJ6" s="386"/>
      <c r="BK6" s="386"/>
      <c r="BL6" s="386"/>
      <c r="BM6" s="386"/>
      <c r="BN6" s="386"/>
      <c r="BO6" s="386"/>
      <c r="BP6" s="386"/>
      <c r="BQ6" s="386"/>
      <c r="BR6" s="386"/>
      <c r="BS6" s="386"/>
      <c r="BT6" s="386"/>
      <c r="BU6" s="386"/>
      <c r="BV6" s="386"/>
      <c r="BW6" s="386"/>
      <c r="BX6" s="386"/>
      <c r="BY6" s="386"/>
      <c r="BZ6" s="386"/>
      <c r="CA6" s="386"/>
      <c r="CB6" s="386"/>
      <c r="CC6" s="386"/>
      <c r="CD6" s="386"/>
      <c r="CE6" s="386"/>
      <c r="CF6" s="386"/>
      <c r="CG6" s="386"/>
      <c r="CH6" s="386"/>
      <c r="CI6" s="386"/>
      <c r="CJ6" s="386"/>
      <c r="CK6" s="386"/>
      <c r="CL6" s="386"/>
      <c r="CM6" s="386"/>
      <c r="CN6" s="386"/>
      <c r="CO6" s="386"/>
      <c r="CP6" s="386"/>
      <c r="CQ6" s="386"/>
      <c r="CR6" s="386"/>
      <c r="CS6" s="386"/>
      <c r="CT6" s="386"/>
      <c r="CU6" s="386"/>
      <c r="CV6" s="386"/>
      <c r="CW6" s="386"/>
      <c r="CX6" s="386"/>
      <c r="CY6" s="386"/>
      <c r="CZ6" s="386"/>
      <c r="DA6" s="386"/>
      <c r="DB6" s="386"/>
      <c r="DC6" s="386"/>
    </row>
    <row r="7" spans="1:122" s="396" customFormat="1" ht="35.1" customHeight="1" x14ac:dyDescent="0.25">
      <c r="A7" s="391"/>
      <c r="B7" s="392"/>
      <c r="C7" s="393" t="s">
        <v>534</v>
      </c>
      <c r="D7" s="394">
        <v>1565983.5968834099</v>
      </c>
      <c r="E7" s="394">
        <v>19138.975758569999</v>
      </c>
      <c r="F7" s="394">
        <v>1951121.9009711102</v>
      </c>
      <c r="G7" s="394">
        <v>740.74343820000001</v>
      </c>
      <c r="H7" s="394">
        <v>27892.443630989997</v>
      </c>
      <c r="I7" s="395">
        <v>1.4290167246594881E-2</v>
      </c>
      <c r="J7" s="391"/>
      <c r="K7" s="391"/>
      <c r="L7" s="391"/>
      <c r="M7" s="391"/>
      <c r="N7" s="391"/>
      <c r="O7" s="391"/>
      <c r="P7" s="391"/>
      <c r="Q7" s="391"/>
      <c r="R7" s="391"/>
      <c r="S7" s="391"/>
      <c r="T7" s="391"/>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c r="AW7" s="391"/>
      <c r="AX7" s="391"/>
      <c r="AY7" s="391"/>
      <c r="AZ7" s="391"/>
      <c r="BA7" s="391"/>
      <c r="BB7" s="391"/>
      <c r="BC7" s="391"/>
      <c r="BD7" s="391"/>
      <c r="BE7" s="391"/>
      <c r="BF7" s="391"/>
      <c r="BG7" s="391"/>
      <c r="BH7" s="391"/>
      <c r="BI7" s="391"/>
      <c r="BJ7" s="391"/>
      <c r="BK7" s="391"/>
      <c r="BL7" s="391"/>
      <c r="BM7" s="391"/>
      <c r="BN7" s="391"/>
      <c r="BO7" s="391"/>
      <c r="BP7" s="391"/>
      <c r="BQ7" s="391"/>
      <c r="BR7" s="391"/>
      <c r="BS7" s="391"/>
      <c r="BT7" s="391"/>
      <c r="BU7" s="391"/>
      <c r="BV7" s="391"/>
      <c r="BW7" s="391"/>
      <c r="BX7" s="391"/>
      <c r="BY7" s="391"/>
      <c r="BZ7" s="391"/>
      <c r="CA7" s="391"/>
      <c r="CB7" s="391"/>
      <c r="CC7" s="391"/>
      <c r="CD7" s="391"/>
      <c r="CE7" s="391"/>
      <c r="CF7" s="391"/>
      <c r="CG7" s="391"/>
      <c r="CH7" s="391"/>
      <c r="CI7" s="391"/>
      <c r="CJ7" s="391"/>
      <c r="CK7" s="391"/>
      <c r="CL7" s="391"/>
      <c r="CM7" s="391"/>
      <c r="CN7" s="391"/>
      <c r="CO7" s="391"/>
      <c r="CP7" s="391"/>
      <c r="CQ7" s="391"/>
      <c r="CR7" s="391"/>
      <c r="CS7" s="391"/>
      <c r="CT7" s="391"/>
      <c r="CU7" s="391"/>
      <c r="CV7" s="391"/>
      <c r="CW7" s="391"/>
      <c r="CX7" s="391"/>
      <c r="CY7" s="391"/>
      <c r="CZ7" s="391"/>
      <c r="DA7" s="391"/>
      <c r="DB7" s="391"/>
      <c r="DC7" s="391"/>
    </row>
    <row r="8" spans="1:122" s="396" customFormat="1" ht="35.1" customHeight="1" x14ac:dyDescent="0.25">
      <c r="A8" s="391"/>
      <c r="B8" s="392"/>
      <c r="C8" s="397" t="s">
        <v>535</v>
      </c>
      <c r="D8" s="184">
        <v>19841.93044131</v>
      </c>
      <c r="E8" s="184">
        <v>500.00000382999997</v>
      </c>
      <c r="F8" s="184">
        <v>12368.80562073</v>
      </c>
      <c r="G8" s="184">
        <v>0</v>
      </c>
      <c r="H8" s="184">
        <v>2473.7611241499999</v>
      </c>
      <c r="I8" s="398">
        <v>0.20000000000032339</v>
      </c>
      <c r="J8" s="391"/>
      <c r="K8" s="391"/>
      <c r="L8" s="391"/>
      <c r="M8" s="391"/>
      <c r="N8" s="391"/>
      <c r="O8" s="391"/>
      <c r="P8" s="391"/>
      <c r="Q8" s="391"/>
      <c r="R8" s="391"/>
      <c r="S8" s="391"/>
      <c r="T8" s="391"/>
      <c r="U8" s="391"/>
      <c r="V8" s="391"/>
      <c r="W8" s="391"/>
      <c r="X8" s="391"/>
      <c r="Y8" s="391"/>
      <c r="Z8" s="391"/>
      <c r="AA8" s="391"/>
      <c r="AB8" s="391"/>
      <c r="AC8" s="391"/>
      <c r="AD8" s="391"/>
      <c r="AE8" s="391"/>
      <c r="AF8" s="391"/>
      <c r="AG8" s="391"/>
      <c r="AH8" s="391"/>
      <c r="AI8" s="391"/>
      <c r="AJ8" s="391"/>
      <c r="AK8" s="391"/>
      <c r="AL8" s="391"/>
      <c r="AM8" s="391"/>
      <c r="AN8" s="391"/>
      <c r="AO8" s="391"/>
      <c r="AP8" s="391"/>
      <c r="AQ8" s="391"/>
      <c r="AR8" s="391"/>
      <c r="AS8" s="391"/>
      <c r="AT8" s="391"/>
      <c r="AU8" s="391"/>
      <c r="AV8" s="391"/>
      <c r="AW8" s="391"/>
      <c r="AX8" s="391"/>
      <c r="AY8" s="391"/>
      <c r="AZ8" s="391"/>
      <c r="BA8" s="391"/>
      <c r="BB8" s="391"/>
      <c r="BC8" s="391"/>
      <c r="BD8" s="391"/>
      <c r="BE8" s="391"/>
      <c r="BF8" s="391"/>
      <c r="BG8" s="391"/>
      <c r="BH8" s="391"/>
      <c r="BI8" s="391"/>
      <c r="BJ8" s="391"/>
      <c r="BK8" s="391"/>
      <c r="BL8" s="391"/>
      <c r="BM8" s="391"/>
      <c r="BN8" s="391"/>
      <c r="BO8" s="391"/>
      <c r="BP8" s="391"/>
      <c r="BQ8" s="391"/>
      <c r="BR8" s="391"/>
      <c r="BS8" s="391"/>
      <c r="BT8" s="391"/>
      <c r="BU8" s="391"/>
      <c r="BV8" s="391"/>
      <c r="BW8" s="391"/>
      <c r="BX8" s="391"/>
      <c r="BY8" s="391"/>
      <c r="BZ8" s="391"/>
      <c r="CA8" s="391"/>
      <c r="CB8" s="391"/>
      <c r="CC8" s="391"/>
      <c r="CD8" s="391"/>
      <c r="CE8" s="391"/>
      <c r="CF8" s="391"/>
      <c r="CG8" s="391"/>
      <c r="CH8" s="391"/>
      <c r="CI8" s="391"/>
      <c r="CJ8" s="391"/>
      <c r="CK8" s="391"/>
      <c r="CL8" s="391"/>
      <c r="CM8" s="391"/>
      <c r="CN8" s="391"/>
      <c r="CO8" s="391"/>
      <c r="CP8" s="391"/>
      <c r="CQ8" s="391"/>
      <c r="CR8" s="391"/>
      <c r="CS8" s="391"/>
      <c r="CT8" s="391"/>
      <c r="CU8" s="391"/>
      <c r="CV8" s="391"/>
      <c r="CW8" s="391"/>
      <c r="CX8" s="391"/>
      <c r="CY8" s="391"/>
      <c r="CZ8" s="391"/>
      <c r="DA8" s="391"/>
      <c r="DB8" s="391"/>
      <c r="DC8" s="391"/>
    </row>
    <row r="9" spans="1:122" s="396" customFormat="1" ht="35.1" customHeight="1" x14ac:dyDescent="0.25">
      <c r="A9" s="391"/>
      <c r="B9" s="392"/>
      <c r="C9" s="397" t="s">
        <v>536</v>
      </c>
      <c r="D9" s="184">
        <v>6414.0627834999996</v>
      </c>
      <c r="E9" s="184">
        <v>3084.4560473400002</v>
      </c>
      <c r="F9" s="184">
        <v>6414.0627834999996</v>
      </c>
      <c r="G9" s="184">
        <v>7.0214149800000003</v>
      </c>
      <c r="H9" s="184">
        <v>5.6287842499999998</v>
      </c>
      <c r="I9" s="398">
        <v>8.7660963102344095E-4</v>
      </c>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c r="AW9" s="391"/>
      <c r="AX9" s="391"/>
      <c r="AY9" s="391"/>
      <c r="AZ9" s="391"/>
      <c r="BA9" s="391"/>
      <c r="BB9" s="391"/>
      <c r="BC9" s="391"/>
      <c r="BD9" s="391"/>
      <c r="BE9" s="391"/>
      <c r="BF9" s="391"/>
      <c r="BG9" s="391"/>
      <c r="BH9" s="391"/>
      <c r="BI9" s="391"/>
      <c r="BJ9" s="391"/>
      <c r="BK9" s="391"/>
      <c r="BL9" s="391"/>
      <c r="BM9" s="391"/>
      <c r="BN9" s="391"/>
      <c r="BO9" s="391"/>
      <c r="BP9" s="391"/>
      <c r="BQ9" s="391"/>
      <c r="BR9" s="391"/>
      <c r="BS9" s="391"/>
      <c r="BT9" s="391"/>
      <c r="BU9" s="391"/>
      <c r="BV9" s="391"/>
      <c r="BW9" s="391"/>
      <c r="BX9" s="391"/>
      <c r="BY9" s="391"/>
      <c r="BZ9" s="391"/>
      <c r="CA9" s="391"/>
      <c r="CB9" s="391"/>
      <c r="CC9" s="391"/>
      <c r="CD9" s="391"/>
      <c r="CE9" s="391"/>
      <c r="CF9" s="391"/>
      <c r="CG9" s="391"/>
      <c r="CH9" s="391"/>
      <c r="CI9" s="391"/>
      <c r="CJ9" s="391"/>
      <c r="CK9" s="391"/>
      <c r="CL9" s="391"/>
      <c r="CM9" s="391"/>
      <c r="CN9" s="391"/>
      <c r="CO9" s="391"/>
      <c r="CP9" s="391"/>
      <c r="CQ9" s="391"/>
      <c r="CR9" s="391"/>
      <c r="CS9" s="391"/>
      <c r="CT9" s="391"/>
      <c r="CU9" s="391"/>
      <c r="CV9" s="391"/>
      <c r="CW9" s="391"/>
      <c r="CX9" s="391"/>
      <c r="CY9" s="391"/>
      <c r="CZ9" s="391"/>
      <c r="DA9" s="391"/>
      <c r="DB9" s="391"/>
      <c r="DC9" s="391"/>
    </row>
    <row r="10" spans="1:122" s="396" customFormat="1" ht="35.1" customHeight="1" x14ac:dyDescent="0.25">
      <c r="A10" s="391"/>
      <c r="B10" s="392"/>
      <c r="C10" s="397" t="s">
        <v>537</v>
      </c>
      <c r="D10" s="184">
        <v>0</v>
      </c>
      <c r="E10" s="184">
        <v>0</v>
      </c>
      <c r="F10" s="184">
        <v>9567.9262268999992</v>
      </c>
      <c r="G10" s="184">
        <v>132</v>
      </c>
      <c r="H10" s="184">
        <v>0</v>
      </c>
      <c r="I10" s="398">
        <v>0</v>
      </c>
      <c r="J10" s="391"/>
      <c r="K10" s="391"/>
      <c r="L10" s="391"/>
      <c r="M10" s="391"/>
      <c r="N10" s="391"/>
      <c r="O10" s="391"/>
      <c r="P10" s="391"/>
      <c r="Q10" s="391"/>
      <c r="R10" s="391"/>
      <c r="S10" s="391"/>
      <c r="T10" s="391"/>
      <c r="U10" s="391"/>
      <c r="V10" s="391"/>
      <c r="W10" s="391"/>
      <c r="X10" s="391"/>
      <c r="Y10" s="391"/>
      <c r="Z10" s="391"/>
      <c r="AA10" s="391"/>
      <c r="AB10" s="391"/>
      <c r="AC10" s="391"/>
      <c r="AD10" s="391"/>
      <c r="AE10" s="391"/>
      <c r="AF10" s="391"/>
      <c r="AG10" s="391"/>
      <c r="AH10" s="391"/>
      <c r="AI10" s="391"/>
      <c r="AJ10" s="391"/>
      <c r="AK10" s="391"/>
      <c r="AL10" s="391"/>
      <c r="AM10" s="391"/>
      <c r="AN10" s="391"/>
      <c r="AO10" s="391"/>
      <c r="AP10" s="391"/>
      <c r="AQ10" s="391"/>
      <c r="AR10" s="391"/>
      <c r="AS10" s="391"/>
      <c r="AT10" s="391"/>
      <c r="AU10" s="391"/>
      <c r="AV10" s="391"/>
      <c r="AW10" s="391"/>
      <c r="AX10" s="391"/>
      <c r="AY10" s="391"/>
      <c r="AZ10" s="391"/>
      <c r="BA10" s="391"/>
      <c r="BB10" s="391"/>
      <c r="BC10" s="391"/>
      <c r="BD10" s="391"/>
      <c r="BE10" s="391"/>
      <c r="BF10" s="391"/>
      <c r="BG10" s="391"/>
      <c r="BH10" s="391"/>
      <c r="BI10" s="391"/>
      <c r="BJ10" s="391"/>
      <c r="BK10" s="391"/>
      <c r="BL10" s="391"/>
      <c r="BM10" s="391"/>
      <c r="BN10" s="391"/>
      <c r="BO10" s="391"/>
      <c r="BP10" s="391"/>
      <c r="BQ10" s="391"/>
      <c r="BR10" s="391"/>
      <c r="BS10" s="391"/>
      <c r="BT10" s="391"/>
      <c r="BU10" s="391"/>
      <c r="BV10" s="391"/>
      <c r="BW10" s="391"/>
      <c r="BX10" s="391"/>
      <c r="BY10" s="391"/>
      <c r="BZ10" s="391"/>
      <c r="CA10" s="391"/>
      <c r="CB10" s="391"/>
      <c r="CC10" s="391"/>
      <c r="CD10" s="391"/>
      <c r="CE10" s="391"/>
      <c r="CF10" s="391"/>
      <c r="CG10" s="391"/>
      <c r="CH10" s="391"/>
      <c r="CI10" s="391"/>
      <c r="CJ10" s="391"/>
      <c r="CK10" s="391"/>
      <c r="CL10" s="391"/>
      <c r="CM10" s="391"/>
      <c r="CN10" s="391"/>
      <c r="CO10" s="391"/>
      <c r="CP10" s="391"/>
      <c r="CQ10" s="391"/>
      <c r="CR10" s="391"/>
      <c r="CS10" s="391"/>
      <c r="CT10" s="391"/>
      <c r="CU10" s="391"/>
      <c r="CV10" s="391"/>
      <c r="CW10" s="391"/>
      <c r="CX10" s="391"/>
      <c r="CY10" s="391"/>
      <c r="CZ10" s="391"/>
      <c r="DA10" s="391"/>
      <c r="DB10" s="391"/>
      <c r="DC10" s="391"/>
    </row>
    <row r="11" spans="1:122" s="396" customFormat="1" ht="35.1" customHeight="1" x14ac:dyDescent="0.25">
      <c r="A11" s="391"/>
      <c r="B11" s="392"/>
      <c r="C11" s="397" t="s">
        <v>538</v>
      </c>
      <c r="D11" s="184">
        <v>0</v>
      </c>
      <c r="E11" s="184">
        <v>0</v>
      </c>
      <c r="F11" s="184">
        <v>0</v>
      </c>
      <c r="G11" s="184">
        <v>0</v>
      </c>
      <c r="H11" s="184">
        <v>0</v>
      </c>
      <c r="I11" s="398">
        <v>0</v>
      </c>
      <c r="J11" s="391"/>
      <c r="K11" s="391"/>
      <c r="L11" s="391"/>
      <c r="M11" s="391"/>
      <c r="N11" s="391"/>
      <c r="O11" s="391"/>
      <c r="P11" s="391"/>
      <c r="Q11" s="391"/>
      <c r="R11" s="391"/>
      <c r="S11" s="391"/>
      <c r="T11" s="391"/>
      <c r="U11" s="391"/>
      <c r="V11" s="391"/>
      <c r="W11" s="391"/>
      <c r="X11" s="391"/>
      <c r="Y11" s="391"/>
      <c r="Z11" s="391"/>
      <c r="AA11" s="391"/>
      <c r="AB11" s="391"/>
      <c r="AC11" s="391"/>
      <c r="AD11" s="391"/>
      <c r="AE11" s="391"/>
      <c r="AF11" s="391"/>
      <c r="AG11" s="391"/>
      <c r="AH11" s="391"/>
      <c r="AI11" s="391"/>
      <c r="AJ11" s="391"/>
      <c r="AK11" s="391"/>
      <c r="AL11" s="391"/>
      <c r="AM11" s="391"/>
      <c r="AN11" s="391"/>
      <c r="AO11" s="391"/>
      <c r="AP11" s="391"/>
      <c r="AQ11" s="391"/>
      <c r="AR11" s="391"/>
      <c r="AS11" s="391"/>
      <c r="AT11" s="391"/>
      <c r="AU11" s="391"/>
      <c r="AV11" s="391"/>
      <c r="AW11" s="391"/>
      <c r="AX11" s="391"/>
      <c r="AY11" s="391"/>
      <c r="AZ11" s="391"/>
      <c r="BA11" s="391"/>
      <c r="BB11" s="391"/>
      <c r="BC11" s="391"/>
      <c r="BD11" s="391"/>
      <c r="BE11" s="391"/>
      <c r="BF11" s="391"/>
      <c r="BG11" s="391"/>
      <c r="BH11" s="391"/>
      <c r="BI11" s="391"/>
      <c r="BJ11" s="391"/>
      <c r="BK11" s="391"/>
      <c r="BL11" s="391"/>
      <c r="BM11" s="391"/>
      <c r="BN11" s="391"/>
      <c r="BO11" s="391"/>
      <c r="BP11" s="391"/>
      <c r="BQ11" s="391"/>
      <c r="BR11" s="391"/>
      <c r="BS11" s="391"/>
      <c r="BT11" s="391"/>
      <c r="BU11" s="391"/>
      <c r="BV11" s="391"/>
      <c r="BW11" s="391"/>
      <c r="BX11" s="391"/>
      <c r="BY11" s="391"/>
      <c r="BZ11" s="391"/>
      <c r="CA11" s="391"/>
      <c r="CB11" s="391"/>
      <c r="CC11" s="391"/>
      <c r="CD11" s="391"/>
      <c r="CE11" s="391"/>
      <c r="CF11" s="391"/>
      <c r="CG11" s="391"/>
      <c r="CH11" s="391"/>
      <c r="CI11" s="391"/>
      <c r="CJ11" s="391"/>
      <c r="CK11" s="391"/>
      <c r="CL11" s="391"/>
      <c r="CM11" s="391"/>
      <c r="CN11" s="391"/>
      <c r="CO11" s="391"/>
      <c r="CP11" s="391"/>
      <c r="CQ11" s="391"/>
      <c r="CR11" s="391"/>
      <c r="CS11" s="391"/>
      <c r="CT11" s="391"/>
      <c r="CU11" s="391"/>
      <c r="CV11" s="391"/>
      <c r="CW11" s="391"/>
      <c r="CX11" s="391"/>
      <c r="CY11" s="391"/>
      <c r="CZ11" s="391"/>
      <c r="DA11" s="391"/>
      <c r="DB11" s="391"/>
      <c r="DC11" s="391"/>
    </row>
    <row r="12" spans="1:122" s="396" customFormat="1" ht="35.1" customHeight="1" x14ac:dyDescent="0.25">
      <c r="A12" s="391"/>
      <c r="B12" s="392"/>
      <c r="C12" s="397" t="s">
        <v>539</v>
      </c>
      <c r="D12" s="184">
        <v>124920.62169135001</v>
      </c>
      <c r="E12" s="184">
        <v>252809.65282664003</v>
      </c>
      <c r="F12" s="184">
        <v>126883.78113816</v>
      </c>
      <c r="G12" s="184">
        <v>243999.18560366001</v>
      </c>
      <c r="H12" s="184">
        <v>1330.8216123699999</v>
      </c>
      <c r="I12" s="398">
        <v>3.5882521757770961E-3</v>
      </c>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c r="AW12" s="391"/>
      <c r="AX12" s="391"/>
      <c r="AY12" s="391"/>
      <c r="AZ12" s="391"/>
      <c r="BA12" s="391"/>
      <c r="BB12" s="391"/>
      <c r="BC12" s="391"/>
      <c r="BD12" s="391"/>
      <c r="BE12" s="391"/>
      <c r="BF12" s="391"/>
      <c r="BG12" s="391"/>
      <c r="BH12" s="391"/>
      <c r="BI12" s="391"/>
      <c r="BJ12" s="391"/>
      <c r="BK12" s="391"/>
      <c r="BL12" s="391"/>
      <c r="BM12" s="391"/>
      <c r="BN12" s="391"/>
      <c r="BO12" s="391"/>
      <c r="BP12" s="391"/>
      <c r="BQ12" s="391"/>
      <c r="BR12" s="391"/>
      <c r="BS12" s="391"/>
      <c r="BT12" s="391"/>
      <c r="BU12" s="391"/>
      <c r="BV12" s="391"/>
      <c r="BW12" s="391"/>
      <c r="BX12" s="391"/>
      <c r="BY12" s="391"/>
      <c r="BZ12" s="391"/>
      <c r="CA12" s="391"/>
      <c r="CB12" s="391"/>
      <c r="CC12" s="391"/>
      <c r="CD12" s="391"/>
      <c r="CE12" s="391"/>
      <c r="CF12" s="391"/>
      <c r="CG12" s="391"/>
      <c r="CH12" s="391"/>
      <c r="CI12" s="391"/>
      <c r="CJ12" s="391"/>
      <c r="CK12" s="391"/>
      <c r="CL12" s="391"/>
      <c r="CM12" s="391"/>
      <c r="CN12" s="391"/>
      <c r="CO12" s="391"/>
      <c r="CP12" s="391"/>
      <c r="CQ12" s="391"/>
      <c r="CR12" s="391"/>
      <c r="CS12" s="391"/>
      <c r="CT12" s="391"/>
      <c r="CU12" s="391"/>
      <c r="CV12" s="391"/>
      <c r="CW12" s="391"/>
      <c r="CX12" s="391"/>
      <c r="CY12" s="391"/>
      <c r="CZ12" s="391"/>
      <c r="DA12" s="391"/>
      <c r="DB12" s="391"/>
      <c r="DC12" s="391"/>
    </row>
    <row r="13" spans="1:122" s="396" customFormat="1" ht="35.1" customHeight="1" x14ac:dyDescent="0.25">
      <c r="A13" s="391"/>
      <c r="B13" s="392"/>
      <c r="C13" s="397" t="s">
        <v>540</v>
      </c>
      <c r="D13" s="184">
        <v>794039.65689941007</v>
      </c>
      <c r="E13" s="184">
        <v>135883.86312952999</v>
      </c>
      <c r="F13" s="184">
        <v>657153.89229350002</v>
      </c>
      <c r="G13" s="184">
        <v>25215.04815902</v>
      </c>
      <c r="H13" s="184">
        <v>494946.40162649</v>
      </c>
      <c r="I13" s="398">
        <v>0.72533547804544141</v>
      </c>
      <c r="J13" s="391"/>
      <c r="K13" s="391"/>
      <c r="L13" s="391"/>
      <c r="M13" s="391"/>
      <c r="N13" s="391"/>
      <c r="O13" s="391"/>
      <c r="P13" s="391"/>
      <c r="Q13" s="391"/>
      <c r="R13" s="391"/>
      <c r="S13" s="391"/>
      <c r="T13" s="391"/>
      <c r="U13" s="391"/>
      <c r="V13" s="391"/>
      <c r="W13" s="391"/>
      <c r="X13" s="391"/>
      <c r="Y13" s="391"/>
      <c r="Z13" s="391"/>
      <c r="AA13" s="391"/>
      <c r="AB13" s="391"/>
      <c r="AC13" s="391"/>
      <c r="AD13" s="391"/>
      <c r="AE13" s="391"/>
      <c r="AF13" s="391"/>
      <c r="AG13" s="391"/>
      <c r="AH13" s="391"/>
      <c r="AI13" s="391"/>
      <c r="AJ13" s="391"/>
      <c r="AK13" s="391"/>
      <c r="AL13" s="391"/>
      <c r="AM13" s="391"/>
      <c r="AN13" s="391"/>
      <c r="AO13" s="391"/>
      <c r="AP13" s="391"/>
      <c r="AQ13" s="391"/>
      <c r="AR13" s="391"/>
      <c r="AS13" s="391"/>
      <c r="AT13" s="391"/>
      <c r="AU13" s="391"/>
      <c r="AV13" s="391"/>
      <c r="AW13" s="391"/>
      <c r="AX13" s="391"/>
      <c r="AY13" s="391"/>
      <c r="AZ13" s="391"/>
      <c r="BA13" s="391"/>
      <c r="BB13" s="391"/>
      <c r="BC13" s="391"/>
      <c r="BD13" s="391"/>
      <c r="BE13" s="391"/>
      <c r="BF13" s="391"/>
      <c r="BG13" s="391"/>
      <c r="BH13" s="391"/>
      <c r="BI13" s="391"/>
      <c r="BJ13" s="391"/>
      <c r="BK13" s="391"/>
      <c r="BL13" s="391"/>
      <c r="BM13" s="391"/>
      <c r="BN13" s="391"/>
      <c r="BO13" s="391"/>
      <c r="BP13" s="391"/>
      <c r="BQ13" s="391"/>
      <c r="BR13" s="391"/>
      <c r="BS13" s="391"/>
      <c r="BT13" s="391"/>
      <c r="BU13" s="391"/>
      <c r="BV13" s="391"/>
      <c r="BW13" s="391"/>
      <c r="BX13" s="391"/>
      <c r="BY13" s="391"/>
      <c r="BZ13" s="391"/>
      <c r="CA13" s="391"/>
      <c r="CB13" s="391"/>
      <c r="CC13" s="391"/>
      <c r="CD13" s="391"/>
      <c r="CE13" s="391"/>
      <c r="CF13" s="391"/>
      <c r="CG13" s="391"/>
      <c r="CH13" s="391"/>
      <c r="CI13" s="391"/>
      <c r="CJ13" s="391"/>
      <c r="CK13" s="391"/>
      <c r="CL13" s="391"/>
      <c r="CM13" s="391"/>
      <c r="CN13" s="391"/>
      <c r="CO13" s="391"/>
      <c r="CP13" s="391"/>
      <c r="CQ13" s="391"/>
      <c r="CR13" s="391"/>
      <c r="CS13" s="391"/>
      <c r="CT13" s="391"/>
      <c r="CU13" s="391"/>
      <c r="CV13" s="391"/>
      <c r="CW13" s="391"/>
      <c r="CX13" s="391"/>
      <c r="CY13" s="391"/>
      <c r="CZ13" s="391"/>
      <c r="DA13" s="391"/>
      <c r="DB13" s="391"/>
      <c r="DC13" s="391"/>
    </row>
    <row r="14" spans="1:122" s="396" customFormat="1" ht="35.1" customHeight="1" x14ac:dyDescent="0.25">
      <c r="A14" s="391"/>
      <c r="B14" s="392"/>
      <c r="C14" s="397" t="s">
        <v>541</v>
      </c>
      <c r="D14" s="184">
        <v>169045.15954250001</v>
      </c>
      <c r="E14" s="184">
        <v>13181.968661840001</v>
      </c>
      <c r="F14" s="184">
        <v>101961.31464093</v>
      </c>
      <c r="G14" s="184">
        <v>3120.0417983699999</v>
      </c>
      <c r="H14" s="184">
        <v>78773.8609191</v>
      </c>
      <c r="I14" s="398">
        <v>0.74964640339986033</v>
      </c>
      <c r="J14" s="391"/>
      <c r="K14" s="391"/>
      <c r="L14" s="391"/>
      <c r="M14" s="391"/>
      <c r="N14" s="391"/>
      <c r="O14" s="391"/>
      <c r="P14" s="391"/>
      <c r="Q14" s="391"/>
      <c r="R14" s="391"/>
      <c r="S14" s="391"/>
      <c r="T14" s="391"/>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c r="AW14" s="391"/>
      <c r="AX14" s="391"/>
      <c r="AY14" s="391"/>
      <c r="AZ14" s="391"/>
      <c r="BA14" s="391"/>
      <c r="BB14" s="391"/>
      <c r="BC14" s="391"/>
      <c r="BD14" s="391"/>
      <c r="BE14" s="391"/>
      <c r="BF14" s="391"/>
      <c r="BG14" s="391"/>
      <c r="BH14" s="391"/>
      <c r="BI14" s="391"/>
      <c r="BJ14" s="391"/>
      <c r="BK14" s="391"/>
      <c r="BL14" s="391"/>
      <c r="BM14" s="391"/>
      <c r="BN14" s="391"/>
      <c r="BO14" s="391"/>
      <c r="BP14" s="391"/>
      <c r="BQ14" s="391"/>
      <c r="BR14" s="391"/>
      <c r="BS14" s="391"/>
      <c r="BT14" s="391"/>
      <c r="BU14" s="391"/>
      <c r="BV14" s="391"/>
      <c r="BW14" s="391"/>
      <c r="BX14" s="391"/>
      <c r="BY14" s="391"/>
      <c r="BZ14" s="391"/>
      <c r="CA14" s="391"/>
      <c r="CB14" s="391"/>
      <c r="CC14" s="391"/>
      <c r="CD14" s="391"/>
      <c r="CE14" s="391"/>
      <c r="CF14" s="391"/>
      <c r="CG14" s="391"/>
      <c r="CH14" s="391"/>
      <c r="CI14" s="391"/>
      <c r="CJ14" s="391"/>
      <c r="CK14" s="391"/>
      <c r="CL14" s="391"/>
      <c r="CM14" s="391"/>
      <c r="CN14" s="391"/>
      <c r="CO14" s="391"/>
      <c r="CP14" s="391"/>
      <c r="CQ14" s="391"/>
      <c r="CR14" s="391"/>
      <c r="CS14" s="391"/>
      <c r="CT14" s="391"/>
      <c r="CU14" s="391"/>
      <c r="CV14" s="391"/>
      <c r="CW14" s="391"/>
      <c r="CX14" s="391"/>
      <c r="CY14" s="391"/>
      <c r="CZ14" s="391"/>
      <c r="DA14" s="391"/>
      <c r="DB14" s="391"/>
      <c r="DC14" s="391"/>
    </row>
    <row r="15" spans="1:122" s="396" customFormat="1" ht="35.1" customHeight="1" x14ac:dyDescent="0.25">
      <c r="A15" s="391"/>
      <c r="B15" s="392"/>
      <c r="C15" s="397" t="s">
        <v>542</v>
      </c>
      <c r="D15" s="184">
        <v>371834.13714990002</v>
      </c>
      <c r="E15" s="184">
        <v>218.29690675999998</v>
      </c>
      <c r="F15" s="184">
        <v>371834.13714990002</v>
      </c>
      <c r="G15" s="184">
        <v>68.881188299999991</v>
      </c>
      <c r="H15" s="184">
        <v>130754.19082006</v>
      </c>
      <c r="I15" s="398">
        <v>0.35158141873738485</v>
      </c>
      <c r="J15" s="391"/>
      <c r="K15" s="391"/>
      <c r="L15" s="391"/>
      <c r="M15" s="391"/>
      <c r="N15" s="391"/>
      <c r="O15" s="391"/>
      <c r="P15" s="391"/>
      <c r="Q15" s="391"/>
      <c r="R15" s="391"/>
      <c r="S15" s="391"/>
      <c r="T15" s="391"/>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c r="AW15" s="391"/>
      <c r="AX15" s="391"/>
      <c r="AY15" s="391"/>
      <c r="AZ15" s="391"/>
      <c r="BA15" s="391"/>
      <c r="BB15" s="391"/>
      <c r="BC15" s="391"/>
      <c r="BD15" s="391"/>
      <c r="BE15" s="391"/>
      <c r="BF15" s="391"/>
      <c r="BG15" s="391"/>
      <c r="BH15" s="391"/>
      <c r="BI15" s="391"/>
      <c r="BJ15" s="391"/>
      <c r="BK15" s="391"/>
      <c r="BL15" s="391"/>
      <c r="BM15" s="391"/>
      <c r="BN15" s="391"/>
      <c r="BO15" s="391"/>
      <c r="BP15" s="391"/>
      <c r="BQ15" s="391"/>
      <c r="BR15" s="391"/>
      <c r="BS15" s="391"/>
      <c r="BT15" s="391"/>
      <c r="BU15" s="391"/>
      <c r="BV15" s="391"/>
      <c r="BW15" s="391"/>
      <c r="BX15" s="391"/>
      <c r="BY15" s="391"/>
      <c r="BZ15" s="391"/>
      <c r="CA15" s="391"/>
      <c r="CB15" s="391"/>
      <c r="CC15" s="391"/>
      <c r="CD15" s="391"/>
      <c r="CE15" s="391"/>
      <c r="CF15" s="391"/>
      <c r="CG15" s="391"/>
      <c r="CH15" s="391"/>
      <c r="CI15" s="391"/>
      <c r="CJ15" s="391"/>
      <c r="CK15" s="391"/>
      <c r="CL15" s="391"/>
      <c r="CM15" s="391"/>
      <c r="CN15" s="391"/>
      <c r="CO15" s="391"/>
      <c r="CP15" s="391"/>
      <c r="CQ15" s="391"/>
      <c r="CR15" s="391"/>
      <c r="CS15" s="391"/>
      <c r="CT15" s="391"/>
      <c r="CU15" s="391"/>
      <c r="CV15" s="391"/>
      <c r="CW15" s="391"/>
      <c r="CX15" s="391"/>
      <c r="CY15" s="391"/>
      <c r="CZ15" s="391"/>
      <c r="DA15" s="391"/>
      <c r="DB15" s="391"/>
      <c r="DC15" s="391"/>
    </row>
    <row r="16" spans="1:122" s="396" customFormat="1" ht="35.1" customHeight="1" x14ac:dyDescent="0.25">
      <c r="A16" s="391"/>
      <c r="B16" s="392"/>
      <c r="C16" s="397" t="s">
        <v>376</v>
      </c>
      <c r="D16" s="184">
        <v>4966.7347644199999</v>
      </c>
      <c r="E16" s="184">
        <v>708.82630997000001</v>
      </c>
      <c r="F16" s="184">
        <v>3357.6258904400001</v>
      </c>
      <c r="G16" s="184">
        <v>8.4094121699999995</v>
      </c>
      <c r="H16" s="184">
        <v>3499.35659682</v>
      </c>
      <c r="I16" s="398">
        <v>1.0396078122254462</v>
      </c>
      <c r="J16" s="391"/>
      <c r="K16" s="391"/>
      <c r="L16" s="391"/>
      <c r="M16" s="391"/>
      <c r="N16" s="391"/>
      <c r="O16" s="391"/>
      <c r="P16" s="391"/>
      <c r="Q16" s="391"/>
      <c r="R16" s="391"/>
      <c r="S16" s="391"/>
      <c r="T16" s="391"/>
      <c r="U16" s="391"/>
      <c r="V16" s="391"/>
      <c r="W16" s="391"/>
      <c r="X16" s="391"/>
      <c r="Y16" s="391"/>
      <c r="Z16" s="391"/>
      <c r="AA16" s="391"/>
      <c r="AB16" s="391"/>
      <c r="AC16" s="391"/>
      <c r="AD16" s="391"/>
      <c r="AE16" s="391"/>
      <c r="AF16" s="391"/>
      <c r="AG16" s="391"/>
      <c r="AH16" s="391"/>
      <c r="AI16" s="391"/>
      <c r="AJ16" s="391"/>
      <c r="AK16" s="391"/>
      <c r="AL16" s="391"/>
      <c r="AM16" s="391"/>
      <c r="AN16" s="391"/>
      <c r="AO16" s="391"/>
      <c r="AP16" s="391"/>
      <c r="AQ16" s="391"/>
      <c r="AR16" s="391"/>
      <c r="AS16" s="391"/>
      <c r="AT16" s="391"/>
      <c r="AU16" s="391"/>
      <c r="AV16" s="391"/>
      <c r="AW16" s="391"/>
      <c r="AX16" s="391"/>
      <c r="AY16" s="391"/>
      <c r="AZ16" s="391"/>
      <c r="BA16" s="391"/>
      <c r="BB16" s="391"/>
      <c r="BC16" s="391"/>
      <c r="BD16" s="391"/>
      <c r="BE16" s="391"/>
      <c r="BF16" s="391"/>
      <c r="BG16" s="391"/>
      <c r="BH16" s="391"/>
      <c r="BI16" s="391"/>
      <c r="BJ16" s="391"/>
      <c r="BK16" s="391"/>
      <c r="BL16" s="391"/>
      <c r="BM16" s="391"/>
      <c r="BN16" s="391"/>
      <c r="BO16" s="391"/>
      <c r="BP16" s="391"/>
      <c r="BQ16" s="391"/>
      <c r="BR16" s="391"/>
      <c r="BS16" s="391"/>
      <c r="BT16" s="391"/>
      <c r="BU16" s="391"/>
      <c r="BV16" s="391"/>
      <c r="BW16" s="391"/>
      <c r="BX16" s="391"/>
      <c r="BY16" s="391"/>
      <c r="BZ16" s="391"/>
      <c r="CA16" s="391"/>
      <c r="CB16" s="391"/>
      <c r="CC16" s="391"/>
      <c r="CD16" s="391"/>
      <c r="CE16" s="391"/>
      <c r="CF16" s="391"/>
      <c r="CG16" s="391"/>
      <c r="CH16" s="391"/>
      <c r="CI16" s="391"/>
      <c r="CJ16" s="391"/>
      <c r="CK16" s="391"/>
      <c r="CL16" s="391"/>
      <c r="CM16" s="391"/>
      <c r="CN16" s="391"/>
      <c r="CO16" s="391"/>
      <c r="CP16" s="391"/>
      <c r="CQ16" s="391"/>
      <c r="CR16" s="391"/>
      <c r="CS16" s="391"/>
      <c r="CT16" s="391"/>
      <c r="CU16" s="391"/>
      <c r="CV16" s="391"/>
      <c r="CW16" s="391"/>
      <c r="CX16" s="391"/>
      <c r="CY16" s="391"/>
      <c r="CZ16" s="391"/>
      <c r="DA16" s="391"/>
      <c r="DB16" s="391"/>
      <c r="DC16" s="391"/>
    </row>
    <row r="17" spans="1:122" s="396" customFormat="1" ht="35.1" customHeight="1" x14ac:dyDescent="0.25">
      <c r="A17" s="391"/>
      <c r="B17" s="392"/>
      <c r="C17" s="397" t="s">
        <v>543</v>
      </c>
      <c r="D17" s="184">
        <v>0</v>
      </c>
      <c r="E17" s="184">
        <v>0</v>
      </c>
      <c r="F17" s="184">
        <v>0</v>
      </c>
      <c r="G17" s="184">
        <v>0</v>
      </c>
      <c r="H17" s="184">
        <v>0</v>
      </c>
      <c r="I17" s="398">
        <v>0</v>
      </c>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c r="AW17" s="391"/>
      <c r="AX17" s="391"/>
      <c r="AY17" s="391"/>
      <c r="AZ17" s="391"/>
      <c r="BA17" s="391"/>
      <c r="BB17" s="391"/>
      <c r="BC17" s="391"/>
      <c r="BD17" s="391"/>
      <c r="BE17" s="391"/>
      <c r="BF17" s="391"/>
      <c r="BG17" s="391"/>
      <c r="BH17" s="391"/>
      <c r="BI17" s="391"/>
      <c r="BJ17" s="391"/>
      <c r="BK17" s="391"/>
      <c r="BL17" s="391"/>
      <c r="BM17" s="391"/>
      <c r="BN17" s="391"/>
      <c r="BO17" s="391"/>
      <c r="BP17" s="391"/>
      <c r="BQ17" s="391"/>
      <c r="BR17" s="391"/>
      <c r="BS17" s="391"/>
      <c r="BT17" s="391"/>
      <c r="BU17" s="391"/>
      <c r="BV17" s="391"/>
      <c r="BW17" s="391"/>
      <c r="BX17" s="391"/>
      <c r="BY17" s="391"/>
      <c r="BZ17" s="391"/>
      <c r="CA17" s="391"/>
      <c r="CB17" s="391"/>
      <c r="CC17" s="391"/>
      <c r="CD17" s="391"/>
      <c r="CE17" s="391"/>
      <c r="CF17" s="391"/>
      <c r="CG17" s="391"/>
      <c r="CH17" s="391"/>
      <c r="CI17" s="391"/>
      <c r="CJ17" s="391"/>
      <c r="CK17" s="391"/>
      <c r="CL17" s="391"/>
      <c r="CM17" s="391"/>
      <c r="CN17" s="391"/>
      <c r="CO17" s="391"/>
      <c r="CP17" s="391"/>
      <c r="CQ17" s="391"/>
      <c r="CR17" s="391"/>
      <c r="CS17" s="391"/>
      <c r="CT17" s="391"/>
      <c r="CU17" s="391"/>
      <c r="CV17" s="391"/>
      <c r="CW17" s="391"/>
      <c r="CX17" s="391"/>
      <c r="CY17" s="391"/>
      <c r="CZ17" s="391"/>
      <c r="DA17" s="391"/>
      <c r="DB17" s="391"/>
      <c r="DC17" s="391"/>
    </row>
    <row r="18" spans="1:122" s="396" customFormat="1" ht="35.1" customHeight="1" x14ac:dyDescent="0.25">
      <c r="A18" s="391"/>
      <c r="B18" s="392"/>
      <c r="C18" s="397" t="s">
        <v>544</v>
      </c>
      <c r="D18" s="184">
        <v>71051.021875850012</v>
      </c>
      <c r="E18" s="184">
        <v>0</v>
      </c>
      <c r="F18" s="184">
        <v>71051.021875850012</v>
      </c>
      <c r="G18" s="184">
        <v>0</v>
      </c>
      <c r="H18" s="184">
        <v>0</v>
      </c>
      <c r="I18" s="398">
        <v>0</v>
      </c>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c r="AW18" s="391"/>
      <c r="AX18" s="391"/>
      <c r="AY18" s="391"/>
      <c r="AZ18" s="391"/>
      <c r="BA18" s="391"/>
      <c r="BB18" s="391"/>
      <c r="BC18" s="391"/>
      <c r="BD18" s="391"/>
      <c r="BE18" s="391"/>
      <c r="BF18" s="391"/>
      <c r="BG18" s="391"/>
      <c r="BH18" s="391"/>
      <c r="BI18" s="391"/>
      <c r="BJ18" s="391"/>
      <c r="BK18" s="391"/>
      <c r="BL18" s="391"/>
      <c r="BM18" s="391"/>
      <c r="BN18" s="391"/>
      <c r="BO18" s="391"/>
      <c r="BP18" s="391"/>
      <c r="BQ18" s="391"/>
      <c r="BR18" s="391"/>
      <c r="BS18" s="391"/>
      <c r="BT18" s="391"/>
      <c r="BU18" s="391"/>
      <c r="BV18" s="391"/>
      <c r="BW18" s="391"/>
      <c r="BX18" s="391"/>
      <c r="BY18" s="391"/>
      <c r="BZ18" s="391"/>
      <c r="CA18" s="391"/>
      <c r="CB18" s="391"/>
      <c r="CC18" s="391"/>
      <c r="CD18" s="391"/>
      <c r="CE18" s="391"/>
      <c r="CF18" s="391"/>
      <c r="CG18" s="391"/>
      <c r="CH18" s="391"/>
      <c r="CI18" s="391"/>
      <c r="CJ18" s="391"/>
      <c r="CK18" s="391"/>
      <c r="CL18" s="391"/>
      <c r="CM18" s="391"/>
      <c r="CN18" s="391"/>
      <c r="CO18" s="391"/>
      <c r="CP18" s="391"/>
      <c r="CQ18" s="391"/>
      <c r="CR18" s="391"/>
      <c r="CS18" s="391"/>
      <c r="CT18" s="391"/>
      <c r="CU18" s="391"/>
      <c r="CV18" s="391"/>
      <c r="CW18" s="391"/>
      <c r="CX18" s="391"/>
      <c r="CY18" s="391"/>
      <c r="CZ18" s="391"/>
      <c r="DA18" s="391"/>
      <c r="DB18" s="391"/>
      <c r="DC18" s="391"/>
    </row>
    <row r="19" spans="1:122" s="396" customFormat="1" ht="35.1" customHeight="1" x14ac:dyDescent="0.25">
      <c r="A19" s="391"/>
      <c r="B19" s="392"/>
      <c r="C19" s="397" t="s">
        <v>545</v>
      </c>
      <c r="D19" s="184">
        <v>817.01110442999993</v>
      </c>
      <c r="E19" s="184">
        <v>0</v>
      </c>
      <c r="F19" s="184">
        <v>817.01110442999993</v>
      </c>
      <c r="G19" s="184">
        <v>0</v>
      </c>
      <c r="H19" s="184">
        <v>176.14077712</v>
      </c>
      <c r="I19" s="398">
        <v>0.21559165617814613</v>
      </c>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c r="AW19" s="391"/>
      <c r="AX19" s="391"/>
      <c r="AY19" s="391"/>
      <c r="AZ19" s="391"/>
      <c r="BA19" s="391"/>
      <c r="BB19" s="391"/>
      <c r="BC19" s="391"/>
      <c r="BD19" s="391"/>
      <c r="BE19" s="391"/>
      <c r="BF19" s="391"/>
      <c r="BG19" s="391"/>
      <c r="BH19" s="391"/>
      <c r="BI19" s="391"/>
      <c r="BJ19" s="391"/>
      <c r="BK19" s="391"/>
      <c r="BL19" s="391"/>
      <c r="BM19" s="391"/>
      <c r="BN19" s="391"/>
      <c r="BO19" s="391"/>
      <c r="BP19" s="391"/>
      <c r="BQ19" s="391"/>
      <c r="BR19" s="391"/>
      <c r="BS19" s="391"/>
      <c r="BT19" s="391"/>
      <c r="BU19" s="391"/>
      <c r="BV19" s="391"/>
      <c r="BW19" s="391"/>
      <c r="BX19" s="391"/>
      <c r="BY19" s="391"/>
      <c r="BZ19" s="391"/>
      <c r="CA19" s="391"/>
      <c r="CB19" s="391"/>
      <c r="CC19" s="391"/>
      <c r="CD19" s="391"/>
      <c r="CE19" s="391"/>
      <c r="CF19" s="391"/>
      <c r="CG19" s="391"/>
      <c r="CH19" s="391"/>
      <c r="CI19" s="391"/>
      <c r="CJ19" s="391"/>
      <c r="CK19" s="391"/>
      <c r="CL19" s="391"/>
      <c r="CM19" s="391"/>
      <c r="CN19" s="391"/>
      <c r="CO19" s="391"/>
      <c r="CP19" s="391"/>
      <c r="CQ19" s="391"/>
      <c r="CR19" s="391"/>
      <c r="CS19" s="391"/>
      <c r="CT19" s="391"/>
      <c r="CU19" s="391"/>
      <c r="CV19" s="391"/>
      <c r="CW19" s="391"/>
      <c r="CX19" s="391"/>
      <c r="CY19" s="391"/>
      <c r="CZ19" s="391"/>
      <c r="DA19" s="391"/>
      <c r="DB19" s="391"/>
      <c r="DC19" s="391"/>
    </row>
    <row r="20" spans="1:122" s="396" customFormat="1" ht="35.1" customHeight="1" x14ac:dyDescent="0.25">
      <c r="A20" s="391"/>
      <c r="B20" s="392"/>
      <c r="C20" s="397" t="s">
        <v>546</v>
      </c>
      <c r="D20" s="184">
        <v>0</v>
      </c>
      <c r="E20" s="184">
        <v>0</v>
      </c>
      <c r="F20" s="184">
        <v>0</v>
      </c>
      <c r="G20" s="184">
        <v>0</v>
      </c>
      <c r="H20" s="184">
        <v>0</v>
      </c>
      <c r="I20" s="398">
        <v>0</v>
      </c>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c r="AW20" s="391"/>
      <c r="AX20" s="391"/>
      <c r="AY20" s="391"/>
      <c r="AZ20" s="391"/>
      <c r="BA20" s="391"/>
      <c r="BB20" s="391"/>
      <c r="BC20" s="391"/>
      <c r="BD20" s="391"/>
      <c r="BE20" s="391"/>
      <c r="BF20" s="391"/>
      <c r="BG20" s="391"/>
      <c r="BH20" s="391"/>
      <c r="BI20" s="391"/>
      <c r="BJ20" s="391"/>
      <c r="BK20" s="391"/>
      <c r="BL20" s="391"/>
      <c r="BM20" s="391"/>
      <c r="BN20" s="391"/>
      <c r="BO20" s="391"/>
      <c r="BP20" s="391"/>
      <c r="BQ20" s="391"/>
      <c r="BR20" s="391"/>
      <c r="BS20" s="391"/>
      <c r="BT20" s="391"/>
      <c r="BU20" s="391"/>
      <c r="BV20" s="391"/>
      <c r="BW20" s="391"/>
      <c r="BX20" s="391"/>
      <c r="BY20" s="391"/>
      <c r="BZ20" s="391"/>
      <c r="CA20" s="391"/>
      <c r="CB20" s="391"/>
      <c r="CC20" s="391"/>
      <c r="CD20" s="391"/>
      <c r="CE20" s="391"/>
      <c r="CF20" s="391"/>
      <c r="CG20" s="391"/>
      <c r="CH20" s="391"/>
      <c r="CI20" s="391"/>
      <c r="CJ20" s="391"/>
      <c r="CK20" s="391"/>
      <c r="CL20" s="391"/>
      <c r="CM20" s="391"/>
      <c r="CN20" s="391"/>
      <c r="CO20" s="391"/>
      <c r="CP20" s="391"/>
      <c r="CQ20" s="391"/>
      <c r="CR20" s="391"/>
      <c r="CS20" s="391"/>
      <c r="CT20" s="391"/>
      <c r="CU20" s="391"/>
      <c r="CV20" s="391"/>
      <c r="CW20" s="391"/>
      <c r="CX20" s="391"/>
      <c r="CY20" s="391"/>
      <c r="CZ20" s="391"/>
      <c r="DA20" s="391"/>
      <c r="DB20" s="391"/>
      <c r="DC20" s="391"/>
    </row>
    <row r="21" spans="1:122" s="396" customFormat="1" ht="35.1" customHeight="1" x14ac:dyDescent="0.25">
      <c r="A21" s="391"/>
      <c r="B21" s="392"/>
      <c r="C21" s="397" t="s">
        <v>547</v>
      </c>
      <c r="D21" s="184">
        <v>0</v>
      </c>
      <c r="E21" s="184">
        <v>0</v>
      </c>
      <c r="F21" s="184">
        <v>0</v>
      </c>
      <c r="G21" s="184">
        <v>0</v>
      </c>
      <c r="H21" s="184">
        <v>0</v>
      </c>
      <c r="I21" s="398">
        <v>0</v>
      </c>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c r="AW21" s="391"/>
      <c r="AX21" s="391"/>
      <c r="AY21" s="391"/>
      <c r="AZ21" s="391"/>
      <c r="BA21" s="391"/>
      <c r="BB21" s="391"/>
      <c r="BC21" s="391"/>
      <c r="BD21" s="391"/>
      <c r="BE21" s="391"/>
      <c r="BF21" s="391"/>
      <c r="BG21" s="391"/>
      <c r="BH21" s="391"/>
      <c r="BI21" s="391"/>
      <c r="BJ21" s="391"/>
      <c r="BK21" s="391"/>
      <c r="BL21" s="391"/>
      <c r="BM21" s="391"/>
      <c r="BN21" s="391"/>
      <c r="BO21" s="391"/>
      <c r="BP21" s="391"/>
      <c r="BQ21" s="391"/>
      <c r="BR21" s="391"/>
      <c r="BS21" s="391"/>
      <c r="BT21" s="391"/>
      <c r="BU21" s="391"/>
      <c r="BV21" s="391"/>
      <c r="BW21" s="391"/>
      <c r="BX21" s="391"/>
      <c r="BY21" s="391"/>
      <c r="BZ21" s="391"/>
      <c r="CA21" s="391"/>
      <c r="CB21" s="391"/>
      <c r="CC21" s="391"/>
      <c r="CD21" s="391"/>
      <c r="CE21" s="391"/>
      <c r="CF21" s="391"/>
      <c r="CG21" s="391"/>
      <c r="CH21" s="391"/>
      <c r="CI21" s="391"/>
      <c r="CJ21" s="391"/>
      <c r="CK21" s="391"/>
      <c r="CL21" s="391"/>
      <c r="CM21" s="391"/>
      <c r="CN21" s="391"/>
      <c r="CO21" s="391"/>
      <c r="CP21" s="391"/>
      <c r="CQ21" s="391"/>
      <c r="CR21" s="391"/>
      <c r="CS21" s="391"/>
      <c r="CT21" s="391"/>
      <c r="CU21" s="391"/>
      <c r="CV21" s="391"/>
      <c r="CW21" s="391"/>
      <c r="CX21" s="391"/>
      <c r="CY21" s="391"/>
      <c r="CZ21" s="391"/>
      <c r="DA21" s="391"/>
      <c r="DB21" s="391"/>
      <c r="DC21" s="391"/>
    </row>
    <row r="22" spans="1:122" s="396" customFormat="1" ht="35.1" customHeight="1" x14ac:dyDescent="0.25">
      <c r="A22" s="391"/>
      <c r="B22" s="392"/>
      <c r="C22" s="397" t="s">
        <v>317</v>
      </c>
      <c r="D22" s="184">
        <v>0</v>
      </c>
      <c r="E22" s="184">
        <v>0</v>
      </c>
      <c r="F22" s="184">
        <v>0</v>
      </c>
      <c r="G22" s="184">
        <v>0</v>
      </c>
      <c r="H22" s="184">
        <v>0</v>
      </c>
      <c r="I22" s="398">
        <v>0</v>
      </c>
      <c r="J22" s="391"/>
      <c r="K22" s="391"/>
      <c r="L22" s="391"/>
      <c r="M22" s="391"/>
      <c r="N22" s="391"/>
      <c r="O22" s="391"/>
      <c r="P22" s="391"/>
      <c r="Q22" s="391"/>
      <c r="R22" s="391"/>
      <c r="S22" s="391"/>
      <c r="T22" s="391"/>
      <c r="U22" s="391"/>
      <c r="V22" s="391"/>
      <c r="W22" s="391"/>
      <c r="X22" s="391"/>
      <c r="Y22" s="391"/>
      <c r="Z22" s="391"/>
      <c r="AA22" s="391"/>
      <c r="AB22" s="391"/>
      <c r="AC22" s="391"/>
      <c r="AD22" s="391"/>
      <c r="AE22" s="391"/>
      <c r="AF22" s="391"/>
      <c r="AG22" s="391"/>
      <c r="AH22" s="391"/>
      <c r="AI22" s="391"/>
      <c r="AJ22" s="391"/>
      <c r="AK22" s="391"/>
      <c r="AL22" s="391"/>
      <c r="AM22" s="391"/>
      <c r="AN22" s="391"/>
      <c r="AO22" s="391"/>
      <c r="AP22" s="391"/>
      <c r="AQ22" s="391"/>
      <c r="AR22" s="391"/>
      <c r="AS22" s="391"/>
      <c r="AT22" s="391"/>
      <c r="AU22" s="391"/>
      <c r="AV22" s="391"/>
      <c r="AW22" s="391"/>
      <c r="AX22" s="391"/>
      <c r="AY22" s="391"/>
      <c r="AZ22" s="391"/>
      <c r="BA22" s="391"/>
      <c r="BB22" s="391"/>
      <c r="BC22" s="391"/>
      <c r="BD22" s="391"/>
      <c r="BE22" s="391"/>
      <c r="BF22" s="391"/>
      <c r="BG22" s="391"/>
      <c r="BH22" s="391"/>
      <c r="BI22" s="391"/>
      <c r="BJ22" s="391"/>
      <c r="BK22" s="391"/>
      <c r="BL22" s="391"/>
      <c r="BM22" s="391"/>
      <c r="BN22" s="391"/>
      <c r="BO22" s="391"/>
      <c r="BP22" s="391"/>
      <c r="BQ22" s="391"/>
      <c r="BR22" s="391"/>
      <c r="BS22" s="391"/>
      <c r="BT22" s="391"/>
      <c r="BU22" s="391"/>
      <c r="BV22" s="391"/>
      <c r="BW22" s="391"/>
      <c r="BX22" s="391"/>
      <c r="BY22" s="391"/>
      <c r="BZ22" s="391"/>
      <c r="CA22" s="391"/>
      <c r="CB22" s="391"/>
      <c r="CC22" s="391"/>
      <c r="CD22" s="391"/>
      <c r="CE22" s="391"/>
      <c r="CF22" s="391"/>
      <c r="CG22" s="391"/>
      <c r="CH22" s="391"/>
      <c r="CI22" s="391"/>
      <c r="CJ22" s="391"/>
      <c r="CK22" s="391"/>
      <c r="CL22" s="391"/>
      <c r="CM22" s="391"/>
      <c r="CN22" s="391"/>
      <c r="CO22" s="391"/>
      <c r="CP22" s="391"/>
      <c r="CQ22" s="391"/>
      <c r="CR22" s="391"/>
      <c r="CS22" s="391"/>
      <c r="CT22" s="391"/>
      <c r="CU22" s="391"/>
      <c r="CV22" s="391"/>
      <c r="CW22" s="391"/>
      <c r="CX22" s="391"/>
      <c r="CY22" s="391"/>
      <c r="CZ22" s="391"/>
      <c r="DA22" s="391"/>
      <c r="DB22" s="391"/>
      <c r="DC22" s="391"/>
    </row>
    <row r="23" spans="1:122" s="396" customFormat="1" ht="35.1" customHeight="1" x14ac:dyDescent="0.25">
      <c r="A23" s="391"/>
      <c r="B23" s="399"/>
      <c r="C23" s="400" t="s">
        <v>262</v>
      </c>
      <c r="D23" s="379">
        <v>3128913.9331360697</v>
      </c>
      <c r="E23" s="379">
        <v>425526.03964446997</v>
      </c>
      <c r="F23" s="379">
        <v>3312531.4796954598</v>
      </c>
      <c r="G23" s="379">
        <v>273291.33101471001</v>
      </c>
      <c r="H23" s="379">
        <v>739852.60589135997</v>
      </c>
      <c r="I23" s="401">
        <v>0.20632715138114496</v>
      </c>
      <c r="J23" s="391"/>
      <c r="K23" s="391"/>
      <c r="L23" s="391"/>
      <c r="M23" s="391"/>
      <c r="N23" s="391"/>
      <c r="O23" s="391"/>
      <c r="P23" s="391"/>
      <c r="Q23" s="391"/>
      <c r="R23" s="391"/>
      <c r="S23" s="391"/>
      <c r="T23" s="391"/>
      <c r="U23" s="391"/>
      <c r="V23" s="391"/>
      <c r="W23" s="391"/>
      <c r="X23" s="391"/>
      <c r="Y23" s="391"/>
      <c r="Z23" s="391"/>
      <c r="AA23" s="391"/>
      <c r="AB23" s="391"/>
      <c r="AC23" s="391"/>
      <c r="AD23" s="391"/>
      <c r="AE23" s="391"/>
      <c r="AF23" s="391"/>
      <c r="AG23" s="391"/>
      <c r="AH23" s="391"/>
      <c r="AI23" s="391"/>
      <c r="AJ23" s="391"/>
      <c r="AK23" s="391"/>
      <c r="AL23" s="391"/>
      <c r="AM23" s="391"/>
      <c r="AN23" s="391"/>
      <c r="AO23" s="391"/>
      <c r="AP23" s="391"/>
      <c r="AQ23" s="391"/>
      <c r="AR23" s="391"/>
      <c r="AS23" s="391"/>
      <c r="AT23" s="391"/>
      <c r="AU23" s="391"/>
      <c r="AV23" s="391"/>
      <c r="AW23" s="391"/>
      <c r="AX23" s="391"/>
      <c r="AY23" s="391"/>
      <c r="AZ23" s="391"/>
      <c r="BA23" s="391"/>
      <c r="BB23" s="391"/>
      <c r="BC23" s="391"/>
      <c r="BD23" s="391"/>
      <c r="BE23" s="391"/>
      <c r="BF23" s="391"/>
      <c r="BG23" s="391"/>
      <c r="BH23" s="391"/>
      <c r="BI23" s="391"/>
      <c r="BJ23" s="391"/>
      <c r="BK23" s="391"/>
      <c r="BL23" s="391"/>
      <c r="BM23" s="391"/>
      <c r="BN23" s="391"/>
      <c r="BO23" s="391"/>
      <c r="BP23" s="391"/>
      <c r="BQ23" s="391"/>
      <c r="BR23" s="391"/>
      <c r="BS23" s="391"/>
      <c r="BT23" s="391"/>
      <c r="BU23" s="391"/>
      <c r="BV23" s="391"/>
      <c r="BW23" s="391"/>
      <c r="BX23" s="391"/>
      <c r="BY23" s="391"/>
      <c r="BZ23" s="391"/>
      <c r="CA23" s="391"/>
      <c r="CB23" s="391"/>
      <c r="CC23" s="391"/>
      <c r="CD23" s="391"/>
      <c r="CE23" s="391"/>
      <c r="CF23" s="391"/>
      <c r="CG23" s="391"/>
      <c r="CH23" s="391"/>
      <c r="CI23" s="391"/>
      <c r="CJ23" s="391"/>
      <c r="CK23" s="391"/>
      <c r="CL23" s="391"/>
      <c r="CM23" s="391"/>
      <c r="CN23" s="391"/>
      <c r="CO23" s="391"/>
      <c r="CP23" s="391"/>
      <c r="CQ23" s="391"/>
      <c r="CR23" s="391"/>
      <c r="CS23" s="391"/>
      <c r="CT23" s="391"/>
      <c r="CU23" s="391"/>
      <c r="CV23" s="391"/>
      <c r="CW23" s="391"/>
      <c r="CX23" s="391"/>
      <c r="CY23" s="391"/>
      <c r="CZ23" s="391"/>
      <c r="DA23" s="391"/>
      <c r="DB23" s="391"/>
      <c r="DC23" s="391"/>
    </row>
    <row r="24" spans="1:122" s="396" customFormat="1" x14ac:dyDescent="0.25">
      <c r="A24" s="391"/>
      <c r="B24" s="391"/>
      <c r="C24" s="391"/>
      <c r="D24" s="402"/>
      <c r="E24" s="402"/>
      <c r="F24" s="402"/>
      <c r="G24" s="402"/>
      <c r="H24" s="402"/>
      <c r="I24" s="402"/>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1"/>
      <c r="AJ24" s="391"/>
      <c r="AK24" s="391"/>
      <c r="AL24" s="391"/>
      <c r="AM24" s="391"/>
      <c r="AN24" s="391"/>
      <c r="AO24" s="391"/>
      <c r="AP24" s="391"/>
      <c r="AQ24" s="391"/>
      <c r="AR24" s="391"/>
      <c r="AS24" s="391"/>
      <c r="AT24" s="391"/>
      <c r="AU24" s="391"/>
      <c r="AV24" s="391"/>
      <c r="AW24" s="391"/>
      <c r="AX24" s="391"/>
      <c r="AY24" s="391"/>
      <c r="AZ24" s="391"/>
      <c r="BA24" s="391"/>
      <c r="BB24" s="391"/>
      <c r="BC24" s="391"/>
      <c r="BD24" s="391"/>
      <c r="BE24" s="391"/>
      <c r="BF24" s="391"/>
      <c r="BG24" s="391"/>
      <c r="BH24" s="391"/>
      <c r="BI24" s="391"/>
      <c r="BJ24" s="391"/>
      <c r="BK24" s="391"/>
      <c r="BL24" s="391"/>
      <c r="BM24" s="391"/>
      <c r="BN24" s="391"/>
      <c r="BO24" s="391"/>
      <c r="BP24" s="391"/>
      <c r="BQ24" s="391"/>
      <c r="BR24" s="391"/>
      <c r="BS24" s="391"/>
      <c r="BT24" s="391"/>
      <c r="BU24" s="391"/>
      <c r="BV24" s="391"/>
      <c r="BW24" s="391"/>
      <c r="BX24" s="391"/>
      <c r="BY24" s="391"/>
      <c r="BZ24" s="391"/>
      <c r="CA24" s="391"/>
      <c r="CB24" s="391"/>
      <c r="CC24" s="391"/>
      <c r="CD24" s="391"/>
      <c r="CE24" s="391"/>
      <c r="CF24" s="391"/>
      <c r="CG24" s="391"/>
      <c r="CH24" s="391"/>
      <c r="CI24" s="391"/>
      <c r="CJ24" s="391"/>
      <c r="CK24" s="391"/>
      <c r="CL24" s="391"/>
      <c r="CM24" s="391"/>
      <c r="CN24" s="391"/>
      <c r="CO24" s="391"/>
      <c r="CP24" s="391"/>
      <c r="CQ24" s="391"/>
      <c r="CR24" s="391"/>
      <c r="CS24" s="391"/>
      <c r="CT24" s="391"/>
      <c r="CU24" s="391"/>
      <c r="CV24" s="391"/>
      <c r="CW24" s="391"/>
      <c r="CX24" s="391"/>
      <c r="CY24" s="391"/>
      <c r="CZ24" s="391"/>
      <c r="DA24" s="391"/>
      <c r="DB24" s="391"/>
      <c r="DC24" s="391"/>
    </row>
    <row r="25" spans="1:122" s="396" customFormat="1" x14ac:dyDescent="0.25">
      <c r="A25" s="391"/>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391"/>
      <c r="AK25" s="391"/>
      <c r="AL25" s="391"/>
      <c r="AM25" s="391"/>
      <c r="AN25" s="391"/>
      <c r="AO25" s="391"/>
      <c r="AP25" s="391"/>
      <c r="AQ25" s="391"/>
      <c r="AR25" s="391"/>
      <c r="AS25" s="391"/>
      <c r="AT25" s="391"/>
      <c r="AU25" s="391"/>
      <c r="AV25" s="391"/>
      <c r="AW25" s="391"/>
      <c r="AX25" s="391"/>
      <c r="AY25" s="391"/>
      <c r="AZ25" s="391"/>
      <c r="BA25" s="391"/>
      <c r="BB25" s="391"/>
      <c r="BC25" s="391"/>
      <c r="BD25" s="391"/>
      <c r="BE25" s="391"/>
      <c r="BF25" s="391"/>
      <c r="BG25" s="391"/>
      <c r="BH25" s="391"/>
      <c r="BI25" s="391"/>
      <c r="BJ25" s="391"/>
      <c r="BK25" s="391"/>
      <c r="BL25" s="391"/>
      <c r="BM25" s="391"/>
      <c r="BN25" s="391"/>
      <c r="BO25" s="391"/>
      <c r="BP25" s="391"/>
      <c r="BQ25" s="391"/>
      <c r="BR25" s="391"/>
      <c r="BS25" s="391"/>
      <c r="BT25" s="391"/>
      <c r="BU25" s="391"/>
      <c r="BV25" s="391"/>
      <c r="BW25" s="391"/>
      <c r="BX25" s="391"/>
      <c r="BY25" s="391"/>
      <c r="BZ25" s="391"/>
      <c r="CA25" s="391"/>
      <c r="CB25" s="391"/>
      <c r="CC25" s="391"/>
      <c r="CD25" s="391"/>
      <c r="CE25" s="391"/>
      <c r="CF25" s="391"/>
      <c r="CG25" s="391"/>
      <c r="CH25" s="391"/>
      <c r="CI25" s="391"/>
      <c r="CJ25" s="391"/>
      <c r="CK25" s="391"/>
      <c r="CL25" s="391"/>
      <c r="CM25" s="391"/>
      <c r="CN25" s="391"/>
      <c r="CO25" s="391"/>
      <c r="CP25" s="391"/>
      <c r="CQ25" s="391"/>
      <c r="CR25" s="391"/>
      <c r="CS25" s="391"/>
      <c r="CT25" s="391"/>
      <c r="CU25" s="391"/>
      <c r="CV25" s="391"/>
      <c r="CW25" s="391"/>
      <c r="CX25" s="391"/>
      <c r="CY25" s="391"/>
      <c r="CZ25" s="391"/>
      <c r="DA25" s="391"/>
      <c r="DB25" s="391"/>
      <c r="DC25" s="391"/>
    </row>
    <row r="26" spans="1:122" s="396" customFormat="1" x14ac:dyDescent="0.25">
      <c r="A26" s="391"/>
      <c r="B26" s="391"/>
      <c r="C26" s="391"/>
      <c r="D26" s="391"/>
      <c r="E26" s="391"/>
      <c r="F26" s="391"/>
      <c r="G26" s="391"/>
      <c r="H26" s="391"/>
      <c r="I26" s="391"/>
      <c r="J26" s="386"/>
      <c r="K26" s="391"/>
      <c r="L26" s="391"/>
      <c r="M26" s="391"/>
      <c r="N26" s="391"/>
      <c r="O26" s="391"/>
      <c r="P26" s="391"/>
      <c r="Q26" s="391"/>
      <c r="R26" s="391"/>
      <c r="S26" s="391"/>
      <c r="T26" s="391"/>
      <c r="U26" s="391"/>
      <c r="V26" s="391"/>
      <c r="W26" s="391"/>
      <c r="X26" s="391"/>
      <c r="Y26" s="391"/>
      <c r="Z26" s="391"/>
      <c r="AA26" s="391"/>
      <c r="AB26" s="391"/>
      <c r="AC26" s="391"/>
      <c r="AD26" s="391"/>
      <c r="AE26" s="391"/>
      <c r="AF26" s="391"/>
      <c r="AG26" s="391"/>
      <c r="AH26" s="391"/>
      <c r="AI26" s="391"/>
      <c r="AJ26" s="391"/>
      <c r="AK26" s="391"/>
      <c r="AL26" s="391"/>
      <c r="AM26" s="391"/>
      <c r="AN26" s="391"/>
      <c r="AO26" s="391"/>
      <c r="AP26" s="391"/>
      <c r="AQ26" s="391"/>
      <c r="AR26" s="391"/>
      <c r="AS26" s="391"/>
      <c r="AT26" s="391"/>
      <c r="AU26" s="391"/>
      <c r="AV26" s="391"/>
      <c r="AW26" s="391"/>
      <c r="AX26" s="391"/>
      <c r="AY26" s="391"/>
      <c r="AZ26" s="391"/>
      <c r="BA26" s="391"/>
      <c r="BB26" s="391"/>
      <c r="BC26" s="391"/>
      <c r="BD26" s="391"/>
      <c r="BE26" s="391"/>
      <c r="BF26" s="391"/>
      <c r="BG26" s="391"/>
      <c r="BH26" s="391"/>
      <c r="BI26" s="391"/>
      <c r="BJ26" s="391"/>
      <c r="BK26" s="391"/>
      <c r="BL26" s="391"/>
      <c r="BM26" s="391"/>
      <c r="BN26" s="391"/>
      <c r="BO26" s="391"/>
      <c r="BP26" s="391"/>
      <c r="BQ26" s="391"/>
      <c r="BR26" s="391"/>
      <c r="BS26" s="391"/>
      <c r="BT26" s="391"/>
      <c r="BU26" s="391"/>
      <c r="BV26" s="391"/>
      <c r="BW26" s="391"/>
      <c r="BX26" s="391"/>
      <c r="BY26" s="391"/>
      <c r="BZ26" s="391"/>
      <c r="CA26" s="391"/>
      <c r="CB26" s="391"/>
      <c r="CC26" s="391"/>
      <c r="CD26" s="391"/>
      <c r="CE26" s="391"/>
      <c r="CF26" s="391"/>
      <c r="CG26" s="391"/>
      <c r="CH26" s="391"/>
      <c r="CI26" s="391"/>
      <c r="CJ26" s="391"/>
      <c r="CK26" s="391"/>
      <c r="CL26" s="391"/>
      <c r="CM26" s="391"/>
      <c r="CN26" s="391"/>
      <c r="CO26" s="391"/>
      <c r="CP26" s="391"/>
      <c r="CQ26" s="391"/>
      <c r="CR26" s="391"/>
      <c r="CS26" s="391"/>
      <c r="CT26" s="391"/>
      <c r="CU26" s="391"/>
      <c r="CV26" s="391"/>
      <c r="CW26" s="391"/>
      <c r="CX26" s="391"/>
      <c r="CY26" s="391"/>
      <c r="CZ26" s="391"/>
      <c r="DA26" s="391"/>
      <c r="DB26" s="391"/>
      <c r="DC26" s="391"/>
    </row>
    <row r="27" spans="1:122" x14ac:dyDescent="0.25">
      <c r="DD27" s="81"/>
      <c r="DE27" s="81"/>
      <c r="DF27" s="81"/>
      <c r="DG27" s="81"/>
      <c r="DH27" s="81"/>
      <c r="DI27" s="81"/>
      <c r="DJ27" s="81"/>
      <c r="DK27" s="81"/>
      <c r="DL27" s="81"/>
      <c r="DM27" s="81"/>
      <c r="DN27" s="81"/>
      <c r="DO27" s="81"/>
      <c r="DP27" s="81"/>
      <c r="DQ27" s="81"/>
      <c r="DR27" s="81"/>
    </row>
    <row r="28" spans="1:122" x14ac:dyDescent="0.25">
      <c r="DD28" s="81"/>
      <c r="DE28" s="81"/>
      <c r="DF28" s="81"/>
      <c r="DG28" s="81"/>
      <c r="DH28" s="81"/>
      <c r="DI28" s="81"/>
      <c r="DJ28" s="81"/>
      <c r="DK28" s="81"/>
      <c r="DL28" s="81"/>
      <c r="DM28" s="81"/>
      <c r="DN28" s="81"/>
      <c r="DO28" s="81"/>
      <c r="DP28" s="81"/>
      <c r="DQ28" s="81"/>
      <c r="DR28" s="81"/>
    </row>
  </sheetData>
  <sheetProtection algorithmName="SHA-512" hashValue="PUSDW4glf/7EXZBxGAyDq0PBAqohfj5VnaRvw1CMzW9q7wNoihmRgX8MBCWQS2tX+7EcxLWTX9nU623eW9L9yw==" saltValue="Zcj/7HjSmSO62f10eaxQjQ=="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paperSize="9" scale="38"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C4" sqref="B4:E8"/>
    </sheetView>
  </sheetViews>
  <sheetFormatPr defaultRowHeight="15" x14ac:dyDescent="0.25"/>
  <cols>
    <col min="1" max="1" width="9.140625" style="81"/>
    <col min="2" max="2" width="6.85546875" style="81" bestFit="1" customWidth="1"/>
    <col min="3" max="3" width="42.28515625" style="396" bestFit="1" customWidth="1"/>
    <col min="4" max="4" width="10.140625" style="765" bestFit="1" customWidth="1"/>
    <col min="5" max="5" width="10.140625" style="766" customWidth="1"/>
    <col min="6" max="6" width="22.85546875" style="766" bestFit="1" customWidth="1"/>
    <col min="7" max="16384" width="9.140625" style="81"/>
  </cols>
  <sheetData>
    <row r="1" spans="1:6" ht="15.75" thickBot="1" x14ac:dyDescent="0.3">
      <c r="A1" s="3"/>
    </row>
    <row r="2" spans="1:6" ht="18.75" customHeight="1" thickBot="1" x14ac:dyDescent="0.3">
      <c r="B2" s="1107" t="s">
        <v>914</v>
      </c>
      <c r="C2" s="1108"/>
      <c r="D2" s="1108"/>
      <c r="E2" s="1108"/>
      <c r="F2" s="1109"/>
    </row>
    <row r="3" spans="1:6" x14ac:dyDescent="0.25">
      <c r="B3" s="614" t="s">
        <v>1442</v>
      </c>
      <c r="C3" s="767"/>
      <c r="D3" s="768"/>
      <c r="E3" s="769"/>
      <c r="F3" s="81"/>
    </row>
    <row r="4" spans="1:6" x14ac:dyDescent="0.25">
      <c r="B4" s="119"/>
      <c r="C4" s="767"/>
      <c r="D4" s="768"/>
      <c r="E4" s="769"/>
      <c r="F4" s="769"/>
    </row>
    <row r="5" spans="1:6" ht="37.5" customHeight="1" x14ac:dyDescent="0.25">
      <c r="A5" s="691"/>
      <c r="B5" s="1110"/>
      <c r="C5" s="1111"/>
      <c r="D5" s="1114" t="s">
        <v>204</v>
      </c>
      <c r="E5" s="1114"/>
      <c r="F5" s="770" t="s">
        <v>915</v>
      </c>
    </row>
    <row r="6" spans="1:6" x14ac:dyDescent="0.25">
      <c r="A6" s="691"/>
      <c r="B6" s="1110"/>
      <c r="C6" s="1111"/>
      <c r="D6" s="771" t="s">
        <v>235</v>
      </c>
      <c r="E6" s="770" t="s">
        <v>236</v>
      </c>
      <c r="F6" s="770" t="s">
        <v>237</v>
      </c>
    </row>
    <row r="7" spans="1:6" x14ac:dyDescent="0.25">
      <c r="A7" s="691"/>
      <c r="B7" s="1112"/>
      <c r="C7" s="1113"/>
      <c r="D7" s="772">
        <f>Index!C2</f>
        <v>45291</v>
      </c>
      <c r="E7" s="773">
        <f>EOMONTH(D7,-3)</f>
        <v>45199</v>
      </c>
      <c r="F7" s="772">
        <f>D7</f>
        <v>45291</v>
      </c>
    </row>
    <row r="8" spans="1:6" x14ac:dyDescent="0.25">
      <c r="A8" s="691"/>
      <c r="B8" s="770">
        <v>1</v>
      </c>
      <c r="C8" s="774" t="s">
        <v>916</v>
      </c>
      <c r="D8" s="775">
        <v>1455262.22844397</v>
      </c>
      <c r="E8" s="775">
        <v>1490956.23240824</v>
      </c>
      <c r="F8" s="775">
        <v>116420.9782755176</v>
      </c>
    </row>
    <row r="9" spans="1:6" x14ac:dyDescent="0.25">
      <c r="A9" s="691"/>
      <c r="B9" s="776">
        <v>2</v>
      </c>
      <c r="C9" s="777" t="s">
        <v>917</v>
      </c>
      <c r="D9" s="775">
        <v>739852.60589135997</v>
      </c>
      <c r="E9" s="775">
        <v>764723.28408134996</v>
      </c>
      <c r="F9" s="775">
        <v>59188.208471308797</v>
      </c>
    </row>
    <row r="10" spans="1:6" x14ac:dyDescent="0.25">
      <c r="A10" s="691"/>
      <c r="B10" s="778">
        <v>3</v>
      </c>
      <c r="C10" s="779" t="s">
        <v>918</v>
      </c>
      <c r="D10" s="775">
        <v>596781.3942038099</v>
      </c>
      <c r="E10" s="775">
        <v>600552.34947638004</v>
      </c>
      <c r="F10" s="775">
        <v>47742.511536304795</v>
      </c>
    </row>
    <row r="11" spans="1:6" x14ac:dyDescent="0.25">
      <c r="A11" s="691"/>
      <c r="B11" s="776">
        <v>4</v>
      </c>
      <c r="C11" s="777" t="s">
        <v>919</v>
      </c>
      <c r="D11" s="775">
        <v>0</v>
      </c>
      <c r="E11" s="775">
        <v>0</v>
      </c>
      <c r="F11" s="775">
        <v>0</v>
      </c>
    </row>
    <row r="12" spans="1:6" ht="30" x14ac:dyDescent="0.25">
      <c r="A12" s="691"/>
      <c r="B12" s="776" t="s">
        <v>920</v>
      </c>
      <c r="C12" s="777" t="s">
        <v>921</v>
      </c>
      <c r="D12" s="775">
        <v>20722.126286619998</v>
      </c>
      <c r="E12" s="775">
        <v>24757.714528290002</v>
      </c>
      <c r="F12" s="775">
        <v>1657.7701029295999</v>
      </c>
    </row>
    <row r="13" spans="1:6" x14ac:dyDescent="0.25">
      <c r="A13" s="691"/>
      <c r="B13" s="776">
        <v>5</v>
      </c>
      <c r="C13" s="777" t="s">
        <v>922</v>
      </c>
      <c r="D13" s="775">
        <v>0</v>
      </c>
      <c r="E13" s="775">
        <v>0</v>
      </c>
      <c r="F13" s="775">
        <v>0</v>
      </c>
    </row>
    <row r="14" spans="1:6" x14ac:dyDescent="0.25">
      <c r="A14" s="691"/>
      <c r="B14" s="770">
        <v>6</v>
      </c>
      <c r="C14" s="774" t="s">
        <v>923</v>
      </c>
      <c r="D14" s="775">
        <v>41840.940166760003</v>
      </c>
      <c r="E14" s="775">
        <v>30023.51337552</v>
      </c>
      <c r="F14" s="775">
        <v>3347.2752133408003</v>
      </c>
    </row>
    <row r="15" spans="1:6" x14ac:dyDescent="0.25">
      <c r="A15" s="691"/>
      <c r="B15" s="776">
        <v>7</v>
      </c>
      <c r="C15" s="777" t="s">
        <v>924</v>
      </c>
      <c r="D15" s="775">
        <v>40510.009481449997</v>
      </c>
      <c r="E15" s="775">
        <v>29366.394610919997</v>
      </c>
      <c r="F15" s="775">
        <v>3240.8007585159999</v>
      </c>
    </row>
    <row r="16" spans="1:6" x14ac:dyDescent="0.25">
      <c r="A16" s="691"/>
      <c r="B16" s="776">
        <v>8</v>
      </c>
      <c r="C16" s="777" t="s">
        <v>925</v>
      </c>
      <c r="D16" s="775">
        <v>0</v>
      </c>
      <c r="E16" s="775">
        <v>0</v>
      </c>
      <c r="F16" s="775">
        <v>0</v>
      </c>
    </row>
    <row r="17" spans="1:6" ht="30" x14ac:dyDescent="0.25">
      <c r="A17" s="691"/>
      <c r="B17" s="776" t="s">
        <v>743</v>
      </c>
      <c r="C17" s="777" t="s">
        <v>926</v>
      </c>
      <c r="D17" s="775">
        <v>0</v>
      </c>
      <c r="E17" s="775">
        <v>0</v>
      </c>
      <c r="F17" s="775">
        <v>0</v>
      </c>
    </row>
    <row r="18" spans="1:6" x14ac:dyDescent="0.25">
      <c r="A18" s="691"/>
      <c r="B18" s="776" t="s">
        <v>927</v>
      </c>
      <c r="C18" s="777" t="s">
        <v>928</v>
      </c>
      <c r="D18" s="775">
        <v>1330.9306901099999</v>
      </c>
      <c r="E18" s="775">
        <v>619.06889326999999</v>
      </c>
      <c r="F18" s="775">
        <v>106.47445520879999</v>
      </c>
    </row>
    <row r="19" spans="1:6" x14ac:dyDescent="0.25">
      <c r="A19" s="691"/>
      <c r="B19" s="776">
        <v>9</v>
      </c>
      <c r="C19" s="777" t="s">
        <v>929</v>
      </c>
      <c r="D19" s="775">
        <v>-4.7999938033171929E-6</v>
      </c>
      <c r="E19" s="775">
        <v>38.049871330003498</v>
      </c>
      <c r="F19" s="775">
        <v>-3.8399950426537542E-7</v>
      </c>
    </row>
    <row r="20" spans="1:6" x14ac:dyDescent="0.25">
      <c r="A20" s="691"/>
      <c r="B20" s="770">
        <v>15</v>
      </c>
      <c r="C20" s="774" t="s">
        <v>930</v>
      </c>
      <c r="D20" s="775">
        <v>0</v>
      </c>
      <c r="E20" s="775">
        <v>0</v>
      </c>
      <c r="F20" s="775">
        <v>0</v>
      </c>
    </row>
    <row r="21" spans="1:6" ht="30" x14ac:dyDescent="0.25">
      <c r="A21" s="691"/>
      <c r="B21" s="770">
        <v>16</v>
      </c>
      <c r="C21" s="774" t="s">
        <v>931</v>
      </c>
      <c r="D21" s="775">
        <v>0</v>
      </c>
      <c r="E21" s="775">
        <v>0</v>
      </c>
      <c r="F21" s="775">
        <v>0</v>
      </c>
    </row>
    <row r="22" spans="1:6" x14ac:dyDescent="0.25">
      <c r="A22" s="691"/>
      <c r="B22" s="776">
        <v>17</v>
      </c>
      <c r="C22" s="777" t="s">
        <v>932</v>
      </c>
      <c r="D22" s="775">
        <v>0</v>
      </c>
      <c r="E22" s="775">
        <v>0</v>
      </c>
      <c r="F22" s="780">
        <v>0</v>
      </c>
    </row>
    <row r="23" spans="1:6" x14ac:dyDescent="0.25">
      <c r="A23" s="691"/>
      <c r="B23" s="776">
        <v>18</v>
      </c>
      <c r="C23" s="777" t="s">
        <v>933</v>
      </c>
      <c r="D23" s="775">
        <v>0</v>
      </c>
      <c r="E23" s="775">
        <v>0</v>
      </c>
      <c r="F23" s="780">
        <v>0</v>
      </c>
    </row>
    <row r="24" spans="1:6" x14ac:dyDescent="0.25">
      <c r="A24" s="691"/>
      <c r="B24" s="776">
        <v>19</v>
      </c>
      <c r="C24" s="777" t="s">
        <v>934</v>
      </c>
      <c r="D24" s="775">
        <v>0</v>
      </c>
      <c r="E24" s="775">
        <v>0</v>
      </c>
      <c r="F24" s="780">
        <v>0</v>
      </c>
    </row>
    <row r="25" spans="1:6" x14ac:dyDescent="0.25">
      <c r="A25" s="691"/>
      <c r="B25" s="776" t="s">
        <v>935</v>
      </c>
      <c r="C25" s="777" t="s">
        <v>936</v>
      </c>
      <c r="D25" s="775">
        <v>0</v>
      </c>
      <c r="E25" s="775">
        <v>0</v>
      </c>
      <c r="F25" s="780">
        <v>0</v>
      </c>
    </row>
    <row r="26" spans="1:6" x14ac:dyDescent="0.25">
      <c r="A26" s="691"/>
      <c r="B26" s="776">
        <v>20</v>
      </c>
      <c r="C26" s="774" t="s">
        <v>937</v>
      </c>
      <c r="D26" s="775">
        <v>12131.71451761</v>
      </c>
      <c r="E26" s="775">
        <v>13292.94187913</v>
      </c>
      <c r="F26" s="775">
        <v>970.53716140879999</v>
      </c>
    </row>
    <row r="27" spans="1:6" x14ac:dyDescent="0.25">
      <c r="A27" s="691"/>
      <c r="B27" s="776">
        <v>21</v>
      </c>
      <c r="C27" s="777" t="s">
        <v>938</v>
      </c>
      <c r="D27" s="775">
        <v>12131.71451761</v>
      </c>
      <c r="E27" s="775">
        <v>13292.94187913</v>
      </c>
      <c r="F27" s="775">
        <v>970.53716140879999</v>
      </c>
    </row>
    <row r="28" spans="1:6" x14ac:dyDescent="0.25">
      <c r="A28" s="691"/>
      <c r="B28" s="776">
        <v>22</v>
      </c>
      <c r="C28" s="777" t="s">
        <v>939</v>
      </c>
      <c r="D28" s="775">
        <v>0</v>
      </c>
      <c r="E28" s="775">
        <v>0</v>
      </c>
      <c r="F28" s="775">
        <v>0</v>
      </c>
    </row>
    <row r="29" spans="1:6" x14ac:dyDescent="0.25">
      <c r="A29" s="691"/>
      <c r="B29" s="776" t="s">
        <v>940</v>
      </c>
      <c r="C29" s="781" t="s">
        <v>941</v>
      </c>
      <c r="D29" s="775">
        <v>0</v>
      </c>
      <c r="E29" s="775">
        <v>0</v>
      </c>
      <c r="F29" s="775">
        <v>0</v>
      </c>
    </row>
    <row r="30" spans="1:6" x14ac:dyDescent="0.25">
      <c r="A30" s="691"/>
      <c r="B30" s="776">
        <v>23</v>
      </c>
      <c r="C30" s="781" t="s">
        <v>942</v>
      </c>
      <c r="D30" s="775">
        <v>201621.2211155</v>
      </c>
      <c r="E30" s="775">
        <v>195589.61082587999</v>
      </c>
      <c r="F30" s="775">
        <v>16129.69768924</v>
      </c>
    </row>
    <row r="31" spans="1:6" x14ac:dyDescent="0.25">
      <c r="A31" s="691"/>
      <c r="B31" s="776" t="s">
        <v>943</v>
      </c>
      <c r="C31" s="777" t="s">
        <v>944</v>
      </c>
      <c r="D31" s="775">
        <v>0</v>
      </c>
      <c r="E31" s="775">
        <v>0</v>
      </c>
      <c r="F31" s="775">
        <v>0</v>
      </c>
    </row>
    <row r="32" spans="1:6" x14ac:dyDescent="0.25">
      <c r="A32" s="691"/>
      <c r="B32" s="776" t="s">
        <v>945</v>
      </c>
      <c r="C32" s="777" t="s">
        <v>938</v>
      </c>
      <c r="D32" s="775">
        <v>0</v>
      </c>
      <c r="E32" s="775">
        <v>0</v>
      </c>
      <c r="F32" s="775">
        <v>0</v>
      </c>
    </row>
    <row r="33" spans="1:6" x14ac:dyDescent="0.25">
      <c r="A33" s="691"/>
      <c r="B33" s="776" t="s">
        <v>946</v>
      </c>
      <c r="C33" s="777" t="s">
        <v>947</v>
      </c>
      <c r="D33" s="775">
        <v>201621.2211155</v>
      </c>
      <c r="E33" s="775">
        <v>195589.61082587999</v>
      </c>
      <c r="F33" s="775">
        <v>16129.69768924</v>
      </c>
    </row>
    <row r="34" spans="1:6" ht="30" x14ac:dyDescent="0.25">
      <c r="A34" s="691"/>
      <c r="B34" s="25">
        <v>24</v>
      </c>
      <c r="C34" s="782" t="s">
        <v>948</v>
      </c>
      <c r="D34" s="775">
        <v>0</v>
      </c>
      <c r="E34" s="775">
        <v>0</v>
      </c>
      <c r="F34" s="775">
        <v>0</v>
      </c>
    </row>
    <row r="35" spans="1:6" x14ac:dyDescent="0.25">
      <c r="A35" s="691"/>
      <c r="B35" s="25">
        <v>29</v>
      </c>
      <c r="C35" s="782" t="s">
        <v>262</v>
      </c>
      <c r="D35" s="775">
        <v>1710856.1042438399</v>
      </c>
      <c r="E35" s="775">
        <v>1729862.2984887699</v>
      </c>
      <c r="F35" s="775">
        <v>136868.48833950722</v>
      </c>
    </row>
  </sheetData>
  <sheetProtection algorithmName="SHA-512" hashValue="7/tSQEf6cJxZvmZ2Lot4UINJ8AF0hGSb8zLJoVjO2VdIZYcVDnPmwXiSruSHizq6ubzBEckd3S+z1KOTo3LyZQ==" saltValue="hSGNCN4kV4RVZbhbXnLQa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96"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showGridLines="0" zoomScale="85" zoomScaleNormal="85" zoomScaleSheetLayoutView="90" workbookViewId="0">
      <selection activeCell="C4" sqref="C4:R8"/>
    </sheetView>
  </sheetViews>
  <sheetFormatPr defaultColWidth="22.7109375" defaultRowHeight="15" x14ac:dyDescent="0.25"/>
  <cols>
    <col min="1" max="1" width="2.140625" style="384" customWidth="1"/>
    <col min="2" max="2" width="3.85546875" style="384" customWidth="1"/>
    <col min="3" max="3" width="40.140625" style="384" customWidth="1"/>
    <col min="4" max="4" width="30.85546875" style="384" customWidth="1"/>
    <col min="5" max="19" width="28.42578125" style="384" customWidth="1"/>
    <col min="20" max="20" width="51.140625" style="384" customWidth="1"/>
    <col min="21" max="21" width="22.7109375" style="384"/>
    <col min="22" max="22" width="33.85546875" style="384" customWidth="1"/>
    <col min="23" max="128" width="22.7109375" style="384"/>
    <col min="129" max="16384" width="22.7109375" style="81"/>
  </cols>
  <sheetData>
    <row r="1" spans="1:128" ht="15.75" thickBot="1" x14ac:dyDescent="0.3">
      <c r="A1" s="3"/>
    </row>
    <row r="2" spans="1:128" ht="21" customHeight="1" thickBot="1" x14ac:dyDescent="0.35">
      <c r="A2" s="385"/>
      <c r="C2" s="1278" t="s">
        <v>548</v>
      </c>
      <c r="D2" s="1279"/>
      <c r="E2" s="1279"/>
      <c r="F2" s="1279"/>
      <c r="G2" s="1279"/>
      <c r="H2" s="1279"/>
      <c r="I2" s="1279"/>
      <c r="J2" s="1279"/>
      <c r="K2" s="1279"/>
      <c r="L2" s="1279"/>
      <c r="M2" s="1279"/>
      <c r="N2" s="1279"/>
      <c r="O2" s="1279"/>
      <c r="P2" s="1279"/>
      <c r="Q2" s="1279"/>
      <c r="R2" s="1279"/>
      <c r="S2" s="1279"/>
      <c r="T2" s="1280"/>
    </row>
    <row r="3" spans="1:128" x14ac:dyDescent="0.25">
      <c r="C3" s="384" t="s">
        <v>1462</v>
      </c>
      <c r="DJ3" s="81"/>
      <c r="DK3" s="81"/>
      <c r="DL3" s="81"/>
      <c r="DM3" s="81"/>
      <c r="DN3" s="81"/>
      <c r="DO3" s="81"/>
      <c r="DP3" s="81"/>
      <c r="DQ3" s="81"/>
      <c r="DR3" s="81"/>
      <c r="DS3" s="81"/>
      <c r="DT3" s="81"/>
      <c r="DU3" s="81"/>
      <c r="DV3" s="81"/>
      <c r="DW3" s="81"/>
      <c r="DX3" s="81"/>
    </row>
    <row r="4" spans="1:128" ht="15.75" thickBot="1" x14ac:dyDescent="0.3">
      <c r="C4" s="1078">
        <v>45291</v>
      </c>
      <c r="DJ4" s="81"/>
      <c r="DK4" s="81"/>
      <c r="DL4" s="81"/>
      <c r="DM4" s="81"/>
      <c r="DN4" s="81"/>
      <c r="DO4" s="81"/>
      <c r="DP4" s="81"/>
      <c r="DQ4" s="81"/>
      <c r="DR4" s="81"/>
      <c r="DS4" s="81"/>
      <c r="DT4" s="81"/>
      <c r="DU4" s="81"/>
      <c r="DV4" s="81"/>
      <c r="DW4" s="81"/>
      <c r="DX4" s="81"/>
    </row>
    <row r="5" spans="1:128" s="387" customFormat="1" ht="15.75" thickBot="1" x14ac:dyDescent="0.25">
      <c r="A5" s="386"/>
      <c r="B5" s="386"/>
      <c r="D5" s="1445" t="s">
        <v>305</v>
      </c>
      <c r="E5" s="1445"/>
      <c r="F5" s="1445"/>
      <c r="G5" s="1445"/>
      <c r="H5" s="1445"/>
      <c r="I5" s="1445"/>
      <c r="J5" s="1445"/>
      <c r="K5" s="1445"/>
      <c r="L5" s="1445"/>
      <c r="M5" s="1445"/>
      <c r="N5" s="1445"/>
      <c r="O5" s="1445"/>
      <c r="P5" s="1445"/>
      <c r="Q5" s="1445"/>
      <c r="R5" s="1445"/>
      <c r="S5" s="1447" t="s">
        <v>549</v>
      </c>
      <c r="T5" s="1447" t="s">
        <v>550</v>
      </c>
      <c r="U5" s="386"/>
      <c r="V5" s="386"/>
      <c r="W5" s="386"/>
      <c r="X5" s="386"/>
      <c r="Y5" s="386"/>
      <c r="Z5" s="386"/>
      <c r="AA5" s="386"/>
      <c r="AB5" s="386"/>
      <c r="AC5" s="386"/>
      <c r="AD5" s="386"/>
      <c r="AE5" s="386"/>
      <c r="AF5" s="386"/>
      <c r="AG5" s="386"/>
      <c r="AH5" s="386"/>
      <c r="AI5" s="386"/>
      <c r="AJ5" s="386"/>
      <c r="AK5" s="386"/>
      <c r="AL5" s="386"/>
      <c r="AM5" s="386"/>
      <c r="AN5" s="386"/>
      <c r="AO5" s="386"/>
      <c r="AP5" s="386"/>
      <c r="AQ5" s="386"/>
      <c r="AR5" s="386"/>
      <c r="AS5" s="386"/>
      <c r="AT5" s="386"/>
      <c r="AU5" s="386"/>
      <c r="AV5" s="386"/>
      <c r="AW5" s="386"/>
      <c r="AX5" s="386"/>
      <c r="AY5" s="386"/>
      <c r="AZ5" s="386"/>
      <c r="BA5" s="386"/>
      <c r="BB5" s="386"/>
      <c r="BC5" s="386"/>
      <c r="BD5" s="386"/>
      <c r="BE5" s="386"/>
      <c r="BF5" s="386"/>
      <c r="BG5" s="386"/>
      <c r="BH5" s="386"/>
      <c r="BI5" s="386"/>
      <c r="BJ5" s="386"/>
      <c r="BK5" s="386"/>
      <c r="BL5" s="386"/>
      <c r="BM5" s="386"/>
      <c r="BN5" s="386"/>
      <c r="BO5" s="386"/>
      <c r="BP5" s="386"/>
      <c r="BQ5" s="386"/>
      <c r="BR5" s="386"/>
      <c r="BS5" s="386"/>
      <c r="BT5" s="386"/>
      <c r="BU5" s="386"/>
      <c r="BV5" s="386"/>
      <c r="BW5" s="386"/>
      <c r="BX5" s="386"/>
      <c r="BY5" s="386"/>
      <c r="BZ5" s="386"/>
      <c r="CA5" s="386"/>
      <c r="CB5" s="386"/>
      <c r="CC5" s="386"/>
      <c r="CD5" s="386"/>
      <c r="CE5" s="386"/>
      <c r="CF5" s="386"/>
      <c r="CG5" s="386"/>
      <c r="CH5" s="386"/>
      <c r="CI5" s="386"/>
      <c r="CJ5" s="386"/>
      <c r="CK5" s="386"/>
      <c r="CL5" s="386"/>
      <c r="CM5" s="386"/>
      <c r="CN5" s="386"/>
      <c r="CO5" s="386"/>
      <c r="CP5" s="386"/>
      <c r="CQ5" s="386"/>
      <c r="CR5" s="386"/>
      <c r="CS5" s="386"/>
      <c r="CT5" s="386"/>
      <c r="CU5" s="386"/>
      <c r="CV5" s="386"/>
      <c r="CW5" s="386"/>
      <c r="CX5" s="386"/>
      <c r="CY5" s="386"/>
      <c r="CZ5" s="386"/>
      <c r="DA5" s="386"/>
      <c r="DB5" s="386"/>
      <c r="DC5" s="386"/>
      <c r="DD5" s="386"/>
      <c r="DE5" s="386"/>
      <c r="DF5" s="386"/>
      <c r="DG5" s="386"/>
      <c r="DH5" s="386"/>
      <c r="DI5" s="386"/>
    </row>
    <row r="6" spans="1:128" s="387" customFormat="1" ht="15.75" thickBot="1" x14ac:dyDescent="0.25">
      <c r="A6" s="386"/>
      <c r="B6" s="388"/>
      <c r="C6" s="1079" t="s">
        <v>112</v>
      </c>
      <c r="D6" s="403">
        <v>0</v>
      </c>
      <c r="E6" s="403">
        <v>0.02</v>
      </c>
      <c r="F6" s="403">
        <v>0.04</v>
      </c>
      <c r="G6" s="403">
        <v>0.1</v>
      </c>
      <c r="H6" s="403">
        <v>0.2</v>
      </c>
      <c r="I6" s="403">
        <v>0.35</v>
      </c>
      <c r="J6" s="403">
        <v>0.5</v>
      </c>
      <c r="K6" s="403">
        <v>0.7</v>
      </c>
      <c r="L6" s="403">
        <v>0.75</v>
      </c>
      <c r="M6" s="404">
        <v>1</v>
      </c>
      <c r="N6" s="404">
        <v>1.5</v>
      </c>
      <c r="O6" s="404">
        <v>2.5</v>
      </c>
      <c r="P6" s="404">
        <v>3.7</v>
      </c>
      <c r="Q6" s="404">
        <v>12.5</v>
      </c>
      <c r="R6" s="404" t="s">
        <v>551</v>
      </c>
      <c r="S6" s="1448"/>
      <c r="T6" s="1448"/>
      <c r="U6" s="386"/>
      <c r="V6" s="386"/>
      <c r="W6" s="386"/>
      <c r="X6" s="386"/>
      <c r="Y6" s="386"/>
      <c r="Z6" s="386"/>
      <c r="AA6" s="386"/>
      <c r="AB6" s="386"/>
      <c r="AC6" s="386"/>
      <c r="AD6" s="386"/>
      <c r="AE6" s="386"/>
      <c r="AF6" s="386"/>
      <c r="AG6" s="386"/>
      <c r="AH6" s="386"/>
      <c r="AI6" s="386"/>
      <c r="AJ6" s="386"/>
      <c r="AK6" s="386"/>
      <c r="AL6" s="386"/>
      <c r="AM6" s="386"/>
      <c r="AN6" s="386"/>
      <c r="AO6" s="386"/>
      <c r="AP6" s="386"/>
      <c r="AQ6" s="386"/>
      <c r="AR6" s="386"/>
      <c r="AS6" s="386"/>
      <c r="AT6" s="386"/>
      <c r="AU6" s="386"/>
      <c r="AV6" s="386"/>
      <c r="AW6" s="386"/>
      <c r="AX6" s="386"/>
      <c r="AY6" s="386"/>
      <c r="AZ6" s="386"/>
      <c r="BA6" s="386"/>
      <c r="BB6" s="386"/>
      <c r="BC6" s="386"/>
      <c r="BD6" s="386"/>
      <c r="BE6" s="386"/>
      <c r="BF6" s="386"/>
      <c r="BG6" s="386"/>
      <c r="BH6" s="386"/>
      <c r="BI6" s="386"/>
      <c r="BJ6" s="386"/>
      <c r="BK6" s="386"/>
      <c r="BL6" s="386"/>
      <c r="BM6" s="386"/>
      <c r="BN6" s="386"/>
      <c r="BO6" s="386"/>
      <c r="BP6" s="386"/>
      <c r="BQ6" s="386"/>
      <c r="BR6" s="386"/>
      <c r="BS6" s="386"/>
      <c r="BT6" s="386"/>
      <c r="BU6" s="386"/>
      <c r="BV6" s="386"/>
      <c r="BW6" s="386"/>
      <c r="BX6" s="386"/>
      <c r="BY6" s="386"/>
      <c r="BZ6" s="386"/>
      <c r="CA6" s="386"/>
      <c r="CB6" s="386"/>
      <c r="CC6" s="386"/>
      <c r="CD6" s="386"/>
      <c r="CE6" s="386"/>
      <c r="CF6" s="386"/>
      <c r="CG6" s="386"/>
      <c r="CH6" s="386"/>
      <c r="CI6" s="386"/>
      <c r="CJ6" s="386"/>
      <c r="CK6" s="386"/>
      <c r="CL6" s="386"/>
      <c r="CM6" s="386"/>
      <c r="CN6" s="386"/>
      <c r="CO6" s="386"/>
      <c r="CP6" s="386"/>
      <c r="CQ6" s="386"/>
      <c r="CR6" s="386"/>
      <c r="CS6" s="386"/>
      <c r="CT6" s="386"/>
      <c r="CU6" s="386"/>
      <c r="CV6" s="386"/>
      <c r="CW6" s="386"/>
      <c r="CX6" s="386"/>
      <c r="CY6" s="386"/>
      <c r="CZ6" s="386"/>
      <c r="DA6" s="386"/>
      <c r="DB6" s="386"/>
      <c r="DC6" s="386"/>
      <c r="DD6" s="386"/>
      <c r="DE6" s="386"/>
      <c r="DF6" s="386"/>
      <c r="DG6" s="386"/>
      <c r="DH6" s="386"/>
      <c r="DI6" s="386"/>
    </row>
    <row r="7" spans="1:128" s="396" customFormat="1" ht="30" x14ac:dyDescent="0.25">
      <c r="A7" s="391"/>
      <c r="B7" s="405"/>
      <c r="C7" s="406" t="s">
        <v>534</v>
      </c>
      <c r="D7" s="184">
        <v>1793185.3834991399</v>
      </c>
      <c r="E7" s="184">
        <v>0</v>
      </c>
      <c r="F7" s="184">
        <v>0</v>
      </c>
      <c r="G7" s="184">
        <v>131898.90790324999</v>
      </c>
      <c r="H7" s="184">
        <v>0</v>
      </c>
      <c r="I7" s="184">
        <v>0</v>
      </c>
      <c r="J7" s="184">
        <v>25985.386840810002</v>
      </c>
      <c r="K7" s="184">
        <v>0</v>
      </c>
      <c r="L7" s="184">
        <v>0</v>
      </c>
      <c r="M7" s="184">
        <v>1.53112E-3</v>
      </c>
      <c r="N7" s="184">
        <v>0</v>
      </c>
      <c r="O7" s="184">
        <v>792.96463500000004</v>
      </c>
      <c r="P7" s="184">
        <v>0</v>
      </c>
      <c r="Q7" s="184">
        <v>0</v>
      </c>
      <c r="R7" s="184">
        <v>0</v>
      </c>
      <c r="S7" s="394">
        <v>1951862.6444093201</v>
      </c>
      <c r="T7" s="394">
        <v>0</v>
      </c>
      <c r="U7" s="391"/>
      <c r="V7" s="391"/>
      <c r="W7" s="391"/>
      <c r="X7" s="391"/>
      <c r="Y7" s="391"/>
      <c r="Z7" s="391"/>
      <c r="AA7" s="391"/>
      <c r="AB7" s="391"/>
      <c r="AC7" s="391"/>
      <c r="AD7" s="391"/>
      <c r="AE7" s="391"/>
      <c r="AF7" s="391"/>
      <c r="AG7" s="391"/>
      <c r="AH7" s="391"/>
      <c r="AI7" s="391"/>
      <c r="AJ7" s="391"/>
      <c r="AK7" s="391"/>
      <c r="AL7" s="391"/>
      <c r="AM7" s="391"/>
      <c r="AN7" s="391"/>
      <c r="AO7" s="391"/>
      <c r="AP7" s="391"/>
      <c r="AQ7" s="391"/>
      <c r="AR7" s="391"/>
      <c r="AS7" s="391"/>
      <c r="AT7" s="391"/>
      <c r="AU7" s="391"/>
      <c r="AV7" s="391"/>
      <c r="AW7" s="391"/>
      <c r="AX7" s="391"/>
      <c r="AY7" s="391"/>
      <c r="AZ7" s="391"/>
      <c r="BA7" s="391"/>
      <c r="BB7" s="391"/>
      <c r="BC7" s="391"/>
      <c r="BD7" s="391"/>
      <c r="BE7" s="391"/>
      <c r="BF7" s="391"/>
      <c r="BG7" s="391"/>
      <c r="BH7" s="391"/>
      <c r="BI7" s="391"/>
      <c r="BJ7" s="391"/>
      <c r="BK7" s="391"/>
      <c r="BL7" s="391"/>
      <c r="BM7" s="391"/>
      <c r="BN7" s="391"/>
      <c r="BO7" s="391"/>
      <c r="BP7" s="391"/>
      <c r="BQ7" s="391"/>
      <c r="BR7" s="391"/>
      <c r="BS7" s="391"/>
      <c r="BT7" s="391"/>
      <c r="BU7" s="391"/>
      <c r="BV7" s="391"/>
      <c r="BW7" s="391"/>
      <c r="BX7" s="391"/>
      <c r="BY7" s="391"/>
      <c r="BZ7" s="391"/>
      <c r="CA7" s="391"/>
      <c r="CB7" s="391"/>
      <c r="CC7" s="391"/>
      <c r="CD7" s="391"/>
      <c r="CE7" s="391"/>
      <c r="CF7" s="391"/>
      <c r="CG7" s="391"/>
      <c r="CH7" s="391"/>
      <c r="CI7" s="391"/>
      <c r="CJ7" s="391"/>
      <c r="CK7" s="391"/>
      <c r="CL7" s="391"/>
      <c r="CM7" s="391"/>
      <c r="CN7" s="391"/>
      <c r="CO7" s="391"/>
      <c r="CP7" s="391"/>
      <c r="CQ7" s="391"/>
      <c r="CR7" s="391"/>
      <c r="CS7" s="391"/>
      <c r="CT7" s="391"/>
      <c r="CU7" s="391"/>
      <c r="CV7" s="391"/>
      <c r="CW7" s="391"/>
      <c r="CX7" s="391"/>
      <c r="CY7" s="391"/>
      <c r="CZ7" s="391"/>
      <c r="DA7" s="391"/>
      <c r="DB7" s="391"/>
      <c r="DC7" s="391"/>
      <c r="DD7" s="391"/>
      <c r="DE7" s="391"/>
      <c r="DF7" s="391"/>
      <c r="DG7" s="391"/>
      <c r="DH7" s="391"/>
      <c r="DI7" s="391"/>
    </row>
    <row r="8" spans="1:128" s="396" customFormat="1" ht="30" x14ac:dyDescent="0.25">
      <c r="A8" s="391"/>
      <c r="B8" s="405"/>
      <c r="C8" s="407" t="s">
        <v>535</v>
      </c>
      <c r="D8" s="184">
        <v>0</v>
      </c>
      <c r="E8" s="184">
        <v>0</v>
      </c>
      <c r="F8" s="184">
        <v>0</v>
      </c>
      <c r="G8" s="184">
        <v>0</v>
      </c>
      <c r="H8" s="184">
        <v>12368.80562073</v>
      </c>
      <c r="I8" s="184">
        <v>0</v>
      </c>
      <c r="J8" s="184">
        <v>0</v>
      </c>
      <c r="K8" s="184">
        <v>0</v>
      </c>
      <c r="L8" s="184">
        <v>0</v>
      </c>
      <c r="M8" s="184">
        <v>0</v>
      </c>
      <c r="N8" s="184">
        <v>0</v>
      </c>
      <c r="O8" s="184">
        <v>0</v>
      </c>
      <c r="P8" s="184">
        <v>0</v>
      </c>
      <c r="Q8" s="184">
        <v>0</v>
      </c>
      <c r="R8" s="184">
        <v>0</v>
      </c>
      <c r="S8" s="184">
        <v>12368.80562073</v>
      </c>
      <c r="T8" s="184">
        <v>0</v>
      </c>
      <c r="U8" s="391"/>
      <c r="V8" s="391"/>
      <c r="W8" s="391"/>
      <c r="X8" s="391"/>
      <c r="Y8" s="391"/>
      <c r="Z8" s="391"/>
      <c r="AA8" s="391"/>
      <c r="AB8" s="391"/>
      <c r="AC8" s="391"/>
      <c r="AD8" s="391"/>
      <c r="AE8" s="391"/>
      <c r="AF8" s="391"/>
      <c r="AG8" s="391"/>
      <c r="AH8" s="391"/>
      <c r="AI8" s="391"/>
      <c r="AJ8" s="391"/>
      <c r="AK8" s="391"/>
      <c r="AL8" s="391"/>
      <c r="AM8" s="391"/>
      <c r="AN8" s="391"/>
      <c r="AO8" s="391"/>
      <c r="AP8" s="391"/>
      <c r="AQ8" s="391"/>
      <c r="AR8" s="391"/>
      <c r="AS8" s="391"/>
      <c r="AT8" s="391"/>
      <c r="AU8" s="391"/>
      <c r="AV8" s="391"/>
      <c r="AW8" s="391"/>
      <c r="AX8" s="391"/>
      <c r="AY8" s="391"/>
      <c r="AZ8" s="391"/>
      <c r="BA8" s="391"/>
      <c r="BB8" s="391"/>
      <c r="BC8" s="391"/>
      <c r="BD8" s="391"/>
      <c r="BE8" s="391"/>
      <c r="BF8" s="391"/>
      <c r="BG8" s="391"/>
      <c r="BH8" s="391"/>
      <c r="BI8" s="391"/>
      <c r="BJ8" s="391"/>
      <c r="BK8" s="391"/>
      <c r="BL8" s="391"/>
      <c r="BM8" s="391"/>
      <c r="BN8" s="391"/>
      <c r="BO8" s="391"/>
      <c r="BP8" s="391"/>
      <c r="BQ8" s="391"/>
      <c r="BR8" s="391"/>
      <c r="BS8" s="391"/>
      <c r="BT8" s="391"/>
      <c r="BU8" s="391"/>
      <c r="BV8" s="391"/>
      <c r="BW8" s="391"/>
      <c r="BX8" s="391"/>
      <c r="BY8" s="391"/>
      <c r="BZ8" s="391"/>
      <c r="CA8" s="391"/>
      <c r="CB8" s="391"/>
      <c r="CC8" s="391"/>
      <c r="CD8" s="391"/>
      <c r="CE8" s="391"/>
      <c r="CF8" s="391"/>
      <c r="CG8" s="391"/>
      <c r="CH8" s="391"/>
      <c r="CI8" s="391"/>
      <c r="CJ8" s="391"/>
      <c r="CK8" s="391"/>
      <c r="CL8" s="391"/>
      <c r="CM8" s="391"/>
      <c r="CN8" s="391"/>
      <c r="CO8" s="391"/>
      <c r="CP8" s="391"/>
      <c r="CQ8" s="391"/>
      <c r="CR8" s="391"/>
      <c r="CS8" s="391"/>
      <c r="CT8" s="391"/>
      <c r="CU8" s="391"/>
      <c r="CV8" s="391"/>
      <c r="CW8" s="391"/>
      <c r="CX8" s="391"/>
      <c r="CY8" s="391"/>
      <c r="CZ8" s="391"/>
      <c r="DA8" s="391"/>
      <c r="DB8" s="391"/>
      <c r="DC8" s="391"/>
      <c r="DD8" s="391"/>
      <c r="DE8" s="391"/>
      <c r="DF8" s="391"/>
      <c r="DG8" s="391"/>
      <c r="DH8" s="391"/>
      <c r="DI8" s="391"/>
    </row>
    <row r="9" spans="1:128" s="396" customFormat="1" ht="30" x14ac:dyDescent="0.25">
      <c r="A9" s="391"/>
      <c r="B9" s="405"/>
      <c r="C9" s="407" t="s">
        <v>536</v>
      </c>
      <c r="D9" s="184">
        <v>6415.4366733400002</v>
      </c>
      <c r="E9" s="184">
        <v>0</v>
      </c>
      <c r="F9" s="184">
        <v>0</v>
      </c>
      <c r="G9" s="184">
        <v>0</v>
      </c>
      <c r="H9" s="184">
        <v>2.342611E-2</v>
      </c>
      <c r="I9" s="184">
        <v>0</v>
      </c>
      <c r="J9" s="184">
        <v>0</v>
      </c>
      <c r="K9" s="184">
        <v>0</v>
      </c>
      <c r="L9" s="184">
        <v>0</v>
      </c>
      <c r="M9" s="184">
        <v>5.62409903</v>
      </c>
      <c r="N9" s="184">
        <v>0</v>
      </c>
      <c r="O9" s="184">
        <v>0</v>
      </c>
      <c r="P9" s="184">
        <v>0</v>
      </c>
      <c r="Q9" s="184">
        <v>0</v>
      </c>
      <c r="R9" s="184">
        <v>0</v>
      </c>
      <c r="S9" s="184">
        <v>6421.0841984800009</v>
      </c>
      <c r="T9" s="184">
        <v>0</v>
      </c>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c r="AW9" s="391"/>
      <c r="AX9" s="391"/>
      <c r="AY9" s="391"/>
      <c r="AZ9" s="391"/>
      <c r="BA9" s="391"/>
      <c r="BB9" s="391"/>
      <c r="BC9" s="391"/>
      <c r="BD9" s="391"/>
      <c r="BE9" s="391"/>
      <c r="BF9" s="391"/>
      <c r="BG9" s="391"/>
      <c r="BH9" s="391"/>
      <c r="BI9" s="391"/>
      <c r="BJ9" s="391"/>
      <c r="BK9" s="391"/>
      <c r="BL9" s="391"/>
      <c r="BM9" s="391"/>
      <c r="BN9" s="391"/>
      <c r="BO9" s="391"/>
      <c r="BP9" s="391"/>
      <c r="BQ9" s="391"/>
      <c r="BR9" s="391"/>
      <c r="BS9" s="391"/>
      <c r="BT9" s="391"/>
      <c r="BU9" s="391"/>
      <c r="BV9" s="391"/>
      <c r="BW9" s="391"/>
      <c r="BX9" s="391"/>
      <c r="BY9" s="391"/>
      <c r="BZ9" s="391"/>
      <c r="CA9" s="391"/>
      <c r="CB9" s="391"/>
      <c r="CC9" s="391"/>
      <c r="CD9" s="391"/>
      <c r="CE9" s="391"/>
      <c r="CF9" s="391"/>
      <c r="CG9" s="391"/>
      <c r="CH9" s="391"/>
      <c r="CI9" s="391"/>
      <c r="CJ9" s="391"/>
      <c r="CK9" s="391"/>
      <c r="CL9" s="391"/>
      <c r="CM9" s="391"/>
      <c r="CN9" s="391"/>
      <c r="CO9" s="391"/>
      <c r="CP9" s="391"/>
      <c r="CQ9" s="391"/>
      <c r="CR9" s="391"/>
      <c r="CS9" s="391"/>
      <c r="CT9" s="391"/>
      <c r="CU9" s="391"/>
      <c r="CV9" s="391"/>
      <c r="CW9" s="391"/>
      <c r="CX9" s="391"/>
      <c r="CY9" s="391"/>
      <c r="CZ9" s="391"/>
      <c r="DA9" s="391"/>
      <c r="DB9" s="391"/>
      <c r="DC9" s="391"/>
      <c r="DD9" s="391"/>
      <c r="DE9" s="391"/>
      <c r="DF9" s="391"/>
      <c r="DG9" s="391"/>
      <c r="DH9" s="391"/>
      <c r="DI9" s="391"/>
    </row>
    <row r="10" spans="1:128" s="396" customFormat="1" ht="30" x14ac:dyDescent="0.25">
      <c r="A10" s="391"/>
      <c r="B10" s="405"/>
      <c r="C10" s="407" t="s">
        <v>537</v>
      </c>
      <c r="D10" s="184">
        <v>9699.9262268999992</v>
      </c>
      <c r="E10" s="184">
        <v>0</v>
      </c>
      <c r="F10" s="184">
        <v>0</v>
      </c>
      <c r="G10" s="184">
        <v>0</v>
      </c>
      <c r="H10" s="184">
        <v>0</v>
      </c>
      <c r="I10" s="184">
        <v>0</v>
      </c>
      <c r="J10" s="184">
        <v>0</v>
      </c>
      <c r="K10" s="184">
        <v>0</v>
      </c>
      <c r="L10" s="184">
        <v>0</v>
      </c>
      <c r="M10" s="184">
        <v>0</v>
      </c>
      <c r="N10" s="184">
        <v>0</v>
      </c>
      <c r="O10" s="184">
        <v>0</v>
      </c>
      <c r="P10" s="184">
        <v>0</v>
      </c>
      <c r="Q10" s="184">
        <v>0</v>
      </c>
      <c r="R10" s="184">
        <v>0</v>
      </c>
      <c r="S10" s="184">
        <v>9699.9262268999992</v>
      </c>
      <c r="T10" s="184">
        <v>0</v>
      </c>
      <c r="U10" s="391"/>
      <c r="V10" s="391"/>
      <c r="W10" s="391"/>
      <c r="X10" s="391"/>
      <c r="Y10" s="391"/>
      <c r="Z10" s="391"/>
      <c r="AA10" s="391"/>
      <c r="AB10" s="391"/>
      <c r="AC10" s="391"/>
      <c r="AD10" s="391"/>
      <c r="AE10" s="391"/>
      <c r="AF10" s="391"/>
      <c r="AG10" s="391"/>
      <c r="AH10" s="391"/>
      <c r="AI10" s="391"/>
      <c r="AJ10" s="391"/>
      <c r="AK10" s="391"/>
      <c r="AL10" s="391"/>
      <c r="AM10" s="391"/>
      <c r="AN10" s="391"/>
      <c r="AO10" s="391"/>
      <c r="AP10" s="391"/>
      <c r="AQ10" s="391"/>
      <c r="AR10" s="391"/>
      <c r="AS10" s="391"/>
      <c r="AT10" s="391"/>
      <c r="AU10" s="391"/>
      <c r="AV10" s="391"/>
      <c r="AW10" s="391"/>
      <c r="AX10" s="391"/>
      <c r="AY10" s="391"/>
      <c r="AZ10" s="391"/>
      <c r="BA10" s="391"/>
      <c r="BB10" s="391"/>
      <c r="BC10" s="391"/>
      <c r="BD10" s="391"/>
      <c r="BE10" s="391"/>
      <c r="BF10" s="391"/>
      <c r="BG10" s="391"/>
      <c r="BH10" s="391"/>
      <c r="BI10" s="391"/>
      <c r="BJ10" s="391"/>
      <c r="BK10" s="391"/>
      <c r="BL10" s="391"/>
      <c r="BM10" s="391"/>
      <c r="BN10" s="391"/>
      <c r="BO10" s="391"/>
      <c r="BP10" s="391"/>
      <c r="BQ10" s="391"/>
      <c r="BR10" s="391"/>
      <c r="BS10" s="391"/>
      <c r="BT10" s="391"/>
      <c r="BU10" s="391"/>
      <c r="BV10" s="391"/>
      <c r="BW10" s="391"/>
      <c r="BX10" s="391"/>
      <c r="BY10" s="391"/>
      <c r="BZ10" s="391"/>
      <c r="CA10" s="391"/>
      <c r="CB10" s="391"/>
      <c r="CC10" s="391"/>
      <c r="CD10" s="391"/>
      <c r="CE10" s="391"/>
      <c r="CF10" s="391"/>
      <c r="CG10" s="391"/>
      <c r="CH10" s="391"/>
      <c r="CI10" s="391"/>
      <c r="CJ10" s="391"/>
      <c r="CK10" s="391"/>
      <c r="CL10" s="391"/>
      <c r="CM10" s="391"/>
      <c r="CN10" s="391"/>
      <c r="CO10" s="391"/>
      <c r="CP10" s="391"/>
      <c r="CQ10" s="391"/>
      <c r="CR10" s="391"/>
      <c r="CS10" s="391"/>
      <c r="CT10" s="391"/>
      <c r="CU10" s="391"/>
      <c r="CV10" s="391"/>
      <c r="CW10" s="391"/>
      <c r="CX10" s="391"/>
      <c r="CY10" s="391"/>
      <c r="CZ10" s="391"/>
      <c r="DA10" s="391"/>
      <c r="DB10" s="391"/>
      <c r="DC10" s="391"/>
      <c r="DD10" s="391"/>
      <c r="DE10" s="391"/>
      <c r="DF10" s="391"/>
      <c r="DG10" s="391"/>
      <c r="DH10" s="391"/>
      <c r="DI10" s="391"/>
    </row>
    <row r="11" spans="1:128" s="396" customFormat="1" ht="30" x14ac:dyDescent="0.25">
      <c r="A11" s="391"/>
      <c r="B11" s="405"/>
      <c r="C11" s="407" t="s">
        <v>538</v>
      </c>
      <c r="D11" s="184">
        <v>0</v>
      </c>
      <c r="E11" s="184">
        <v>0</v>
      </c>
      <c r="F11" s="184">
        <v>0</v>
      </c>
      <c r="G11" s="184">
        <v>0</v>
      </c>
      <c r="H11" s="184">
        <v>0</v>
      </c>
      <c r="I11" s="184">
        <v>0</v>
      </c>
      <c r="J11" s="184">
        <v>0</v>
      </c>
      <c r="K11" s="184">
        <v>0</v>
      </c>
      <c r="L11" s="184">
        <v>0</v>
      </c>
      <c r="M11" s="184">
        <v>0</v>
      </c>
      <c r="N11" s="184">
        <v>0</v>
      </c>
      <c r="O11" s="184">
        <v>0</v>
      </c>
      <c r="P11" s="184">
        <v>0</v>
      </c>
      <c r="Q11" s="184">
        <v>0</v>
      </c>
      <c r="R11" s="184">
        <v>0</v>
      </c>
      <c r="S11" s="184">
        <v>0</v>
      </c>
      <c r="T11" s="184">
        <v>0</v>
      </c>
      <c r="U11" s="391"/>
      <c r="V11" s="391"/>
      <c r="W11" s="391"/>
      <c r="X11" s="391"/>
      <c r="Y11" s="391"/>
      <c r="Z11" s="391"/>
      <c r="AA11" s="391"/>
      <c r="AB11" s="391"/>
      <c r="AC11" s="391"/>
      <c r="AD11" s="391"/>
      <c r="AE11" s="391"/>
      <c r="AF11" s="391"/>
      <c r="AG11" s="391"/>
      <c r="AH11" s="391"/>
      <c r="AI11" s="391"/>
      <c r="AJ11" s="391"/>
      <c r="AK11" s="391"/>
      <c r="AL11" s="391"/>
      <c r="AM11" s="391"/>
      <c r="AN11" s="391"/>
      <c r="AO11" s="391"/>
      <c r="AP11" s="391"/>
      <c r="AQ11" s="391"/>
      <c r="AR11" s="391"/>
      <c r="AS11" s="391"/>
      <c r="AT11" s="391"/>
      <c r="AU11" s="391"/>
      <c r="AV11" s="391"/>
      <c r="AW11" s="391"/>
      <c r="AX11" s="391"/>
      <c r="AY11" s="391"/>
      <c r="AZ11" s="391"/>
      <c r="BA11" s="391"/>
      <c r="BB11" s="391"/>
      <c r="BC11" s="391"/>
      <c r="BD11" s="391"/>
      <c r="BE11" s="391"/>
      <c r="BF11" s="391"/>
      <c r="BG11" s="391"/>
      <c r="BH11" s="391"/>
      <c r="BI11" s="391"/>
      <c r="BJ11" s="391"/>
      <c r="BK11" s="391"/>
      <c r="BL11" s="391"/>
      <c r="BM11" s="391"/>
      <c r="BN11" s="391"/>
      <c r="BO11" s="391"/>
      <c r="BP11" s="391"/>
      <c r="BQ11" s="391"/>
      <c r="BR11" s="391"/>
      <c r="BS11" s="391"/>
      <c r="BT11" s="391"/>
      <c r="BU11" s="391"/>
      <c r="BV11" s="391"/>
      <c r="BW11" s="391"/>
      <c r="BX11" s="391"/>
      <c r="BY11" s="391"/>
      <c r="BZ11" s="391"/>
      <c r="CA11" s="391"/>
      <c r="CB11" s="391"/>
      <c r="CC11" s="391"/>
      <c r="CD11" s="391"/>
      <c r="CE11" s="391"/>
      <c r="CF11" s="391"/>
      <c r="CG11" s="391"/>
      <c r="CH11" s="391"/>
      <c r="CI11" s="391"/>
      <c r="CJ11" s="391"/>
      <c r="CK11" s="391"/>
      <c r="CL11" s="391"/>
      <c r="CM11" s="391"/>
      <c r="CN11" s="391"/>
      <c r="CO11" s="391"/>
      <c r="CP11" s="391"/>
      <c r="CQ11" s="391"/>
      <c r="CR11" s="391"/>
      <c r="CS11" s="391"/>
      <c r="CT11" s="391"/>
      <c r="CU11" s="391"/>
      <c r="CV11" s="391"/>
      <c r="CW11" s="391"/>
      <c r="CX11" s="391"/>
      <c r="CY11" s="391"/>
      <c r="CZ11" s="391"/>
      <c r="DA11" s="391"/>
      <c r="DB11" s="391"/>
      <c r="DC11" s="391"/>
      <c r="DD11" s="391"/>
      <c r="DE11" s="391"/>
      <c r="DF11" s="391"/>
      <c r="DG11" s="391"/>
      <c r="DH11" s="391"/>
      <c r="DI11" s="391"/>
    </row>
    <row r="12" spans="1:128" s="396" customFormat="1" x14ac:dyDescent="0.25">
      <c r="A12" s="391"/>
      <c r="B12" s="405"/>
      <c r="C12" s="407" t="s">
        <v>539</v>
      </c>
      <c r="D12" s="184">
        <v>368850.69929223997</v>
      </c>
      <c r="E12" s="184">
        <v>0</v>
      </c>
      <c r="F12" s="184">
        <v>0</v>
      </c>
      <c r="G12" s="184">
        <v>0</v>
      </c>
      <c r="H12" s="184">
        <v>142.11383480000001</v>
      </c>
      <c r="I12" s="184">
        <v>0</v>
      </c>
      <c r="J12" s="184">
        <v>743.11950911999998</v>
      </c>
      <c r="K12" s="184">
        <v>0</v>
      </c>
      <c r="L12" s="184">
        <v>0</v>
      </c>
      <c r="M12" s="184">
        <v>1147.0341056500001</v>
      </c>
      <c r="N12" s="184">
        <v>0</v>
      </c>
      <c r="O12" s="184">
        <v>0</v>
      </c>
      <c r="P12" s="184">
        <v>0</v>
      </c>
      <c r="Q12" s="184">
        <v>0</v>
      </c>
      <c r="R12" s="184">
        <v>0</v>
      </c>
      <c r="S12" s="184">
        <v>370882.96674180997</v>
      </c>
      <c r="T12" s="184">
        <v>0</v>
      </c>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c r="AW12" s="391"/>
      <c r="AX12" s="391"/>
      <c r="AY12" s="391"/>
      <c r="AZ12" s="391"/>
      <c r="BA12" s="391"/>
      <c r="BB12" s="391"/>
      <c r="BC12" s="391"/>
      <c r="BD12" s="391"/>
      <c r="BE12" s="391"/>
      <c r="BF12" s="391"/>
      <c r="BG12" s="391"/>
      <c r="BH12" s="391"/>
      <c r="BI12" s="391"/>
      <c r="BJ12" s="391"/>
      <c r="BK12" s="391"/>
      <c r="BL12" s="391"/>
      <c r="BM12" s="391"/>
      <c r="BN12" s="391"/>
      <c r="BO12" s="391"/>
      <c r="BP12" s="391"/>
      <c r="BQ12" s="391"/>
      <c r="BR12" s="391"/>
      <c r="BS12" s="391"/>
      <c r="BT12" s="391"/>
      <c r="BU12" s="391"/>
      <c r="BV12" s="391"/>
      <c r="BW12" s="391"/>
      <c r="BX12" s="391"/>
      <c r="BY12" s="391"/>
      <c r="BZ12" s="391"/>
      <c r="CA12" s="391"/>
      <c r="CB12" s="391"/>
      <c r="CC12" s="391"/>
      <c r="CD12" s="391"/>
      <c r="CE12" s="391"/>
      <c r="CF12" s="391"/>
      <c r="CG12" s="391"/>
      <c r="CH12" s="391"/>
      <c r="CI12" s="391"/>
      <c r="CJ12" s="391"/>
      <c r="CK12" s="391"/>
      <c r="CL12" s="391"/>
      <c r="CM12" s="391"/>
      <c r="CN12" s="391"/>
      <c r="CO12" s="391"/>
      <c r="CP12" s="391"/>
      <c r="CQ12" s="391"/>
      <c r="CR12" s="391"/>
      <c r="CS12" s="391"/>
      <c r="CT12" s="391"/>
      <c r="CU12" s="391"/>
      <c r="CV12" s="391"/>
      <c r="CW12" s="391"/>
      <c r="CX12" s="391"/>
      <c r="CY12" s="391"/>
      <c r="CZ12" s="391"/>
      <c r="DA12" s="391"/>
      <c r="DB12" s="391"/>
      <c r="DC12" s="391"/>
      <c r="DD12" s="391"/>
      <c r="DE12" s="391"/>
      <c r="DF12" s="391"/>
      <c r="DG12" s="391"/>
      <c r="DH12" s="391"/>
      <c r="DI12" s="391"/>
    </row>
    <row r="13" spans="1:128" s="396" customFormat="1" x14ac:dyDescent="0.25">
      <c r="A13" s="391"/>
      <c r="B13" s="405"/>
      <c r="C13" s="407" t="s">
        <v>540</v>
      </c>
      <c r="D13" s="184">
        <v>121857.38538624</v>
      </c>
      <c r="E13" s="184">
        <v>0</v>
      </c>
      <c r="F13" s="184">
        <v>0</v>
      </c>
      <c r="G13" s="184">
        <v>0</v>
      </c>
      <c r="H13" s="184">
        <v>0</v>
      </c>
      <c r="I13" s="184">
        <v>0</v>
      </c>
      <c r="J13" s="184">
        <v>0</v>
      </c>
      <c r="K13" s="184">
        <v>0</v>
      </c>
      <c r="L13" s="184">
        <v>0</v>
      </c>
      <c r="M13" s="184">
        <v>560511.55199255003</v>
      </c>
      <c r="N13" s="184">
        <v>3.0737199999999998E-3</v>
      </c>
      <c r="O13" s="184">
        <v>0</v>
      </c>
      <c r="P13" s="184">
        <v>0</v>
      </c>
      <c r="Q13" s="184">
        <v>0</v>
      </c>
      <c r="R13" s="184">
        <v>0</v>
      </c>
      <c r="S13" s="184">
        <v>682368.94045251003</v>
      </c>
      <c r="T13" s="184">
        <v>0</v>
      </c>
      <c r="U13" s="391"/>
      <c r="V13" s="391"/>
      <c r="W13" s="391"/>
      <c r="X13" s="391"/>
      <c r="Y13" s="391"/>
      <c r="Z13" s="391"/>
      <c r="AA13" s="391"/>
      <c r="AB13" s="391"/>
      <c r="AC13" s="391"/>
      <c r="AD13" s="391"/>
      <c r="AE13" s="391"/>
      <c r="AF13" s="391"/>
      <c r="AG13" s="391"/>
      <c r="AH13" s="391"/>
      <c r="AI13" s="391"/>
      <c r="AJ13" s="391"/>
      <c r="AK13" s="391"/>
      <c r="AL13" s="391"/>
      <c r="AM13" s="391"/>
      <c r="AN13" s="391"/>
      <c r="AO13" s="391"/>
      <c r="AP13" s="391"/>
      <c r="AQ13" s="391"/>
      <c r="AR13" s="391"/>
      <c r="AS13" s="391"/>
      <c r="AT13" s="391"/>
      <c r="AU13" s="391"/>
      <c r="AV13" s="391"/>
      <c r="AW13" s="391"/>
      <c r="AX13" s="391"/>
      <c r="AY13" s="391"/>
      <c r="AZ13" s="391"/>
      <c r="BA13" s="391"/>
      <c r="BB13" s="391"/>
      <c r="BC13" s="391"/>
      <c r="BD13" s="391"/>
      <c r="BE13" s="391"/>
      <c r="BF13" s="391"/>
      <c r="BG13" s="391"/>
      <c r="BH13" s="391"/>
      <c r="BI13" s="391"/>
      <c r="BJ13" s="391"/>
      <c r="BK13" s="391"/>
      <c r="BL13" s="391"/>
      <c r="BM13" s="391"/>
      <c r="BN13" s="391"/>
      <c r="BO13" s="391"/>
      <c r="BP13" s="391"/>
      <c r="BQ13" s="391"/>
      <c r="BR13" s="391"/>
      <c r="BS13" s="391"/>
      <c r="BT13" s="391"/>
      <c r="BU13" s="391"/>
      <c r="BV13" s="391"/>
      <c r="BW13" s="391"/>
      <c r="BX13" s="391"/>
      <c r="BY13" s="391"/>
      <c r="BZ13" s="391"/>
      <c r="CA13" s="391"/>
      <c r="CB13" s="391"/>
      <c r="CC13" s="391"/>
      <c r="CD13" s="391"/>
      <c r="CE13" s="391"/>
      <c r="CF13" s="391"/>
      <c r="CG13" s="391"/>
      <c r="CH13" s="391"/>
      <c r="CI13" s="391"/>
      <c r="CJ13" s="391"/>
      <c r="CK13" s="391"/>
      <c r="CL13" s="391"/>
      <c r="CM13" s="391"/>
      <c r="CN13" s="391"/>
      <c r="CO13" s="391"/>
      <c r="CP13" s="391"/>
      <c r="CQ13" s="391"/>
      <c r="CR13" s="391"/>
      <c r="CS13" s="391"/>
      <c r="CT13" s="391"/>
      <c r="CU13" s="391"/>
      <c r="CV13" s="391"/>
      <c r="CW13" s="391"/>
      <c r="CX13" s="391"/>
      <c r="CY13" s="391"/>
      <c r="CZ13" s="391"/>
      <c r="DA13" s="391"/>
      <c r="DB13" s="391"/>
      <c r="DC13" s="391"/>
      <c r="DD13" s="391"/>
      <c r="DE13" s="391"/>
      <c r="DF13" s="391"/>
      <c r="DG13" s="391"/>
      <c r="DH13" s="391"/>
      <c r="DI13" s="391"/>
    </row>
    <row r="14" spans="1:128" s="396" customFormat="1" x14ac:dyDescent="0.25">
      <c r="A14" s="391"/>
      <c r="B14" s="405"/>
      <c r="C14" s="407" t="s">
        <v>541</v>
      </c>
      <c r="D14" s="184">
        <v>0</v>
      </c>
      <c r="E14" s="184">
        <v>0</v>
      </c>
      <c r="F14" s="184">
        <v>0</v>
      </c>
      <c r="G14" s="184">
        <v>0</v>
      </c>
      <c r="H14" s="184">
        <v>0</v>
      </c>
      <c r="I14" s="184">
        <v>0</v>
      </c>
      <c r="J14" s="184">
        <v>0</v>
      </c>
      <c r="K14" s="184">
        <v>0</v>
      </c>
      <c r="L14" s="184">
        <v>105081.35643931</v>
      </c>
      <c r="M14" s="184">
        <v>0</v>
      </c>
      <c r="N14" s="184">
        <v>0</v>
      </c>
      <c r="O14" s="184">
        <v>0</v>
      </c>
      <c r="P14" s="184">
        <v>0</v>
      </c>
      <c r="Q14" s="184">
        <v>0</v>
      </c>
      <c r="R14" s="184">
        <v>0</v>
      </c>
      <c r="S14" s="184">
        <v>105081.35643931</v>
      </c>
      <c r="T14" s="184">
        <v>0</v>
      </c>
      <c r="U14" s="391"/>
      <c r="V14" s="391"/>
      <c r="W14" s="391"/>
      <c r="X14" s="391"/>
      <c r="Y14" s="391"/>
      <c r="Z14" s="391"/>
      <c r="AA14" s="391"/>
      <c r="AB14" s="391"/>
      <c r="AC14" s="391"/>
      <c r="AD14" s="391"/>
      <c r="AE14" s="391"/>
      <c r="AF14" s="391"/>
      <c r="AG14" s="391"/>
      <c r="AH14" s="391"/>
      <c r="AI14" s="391"/>
      <c r="AJ14" s="391"/>
      <c r="AK14" s="391"/>
      <c r="AL14" s="391"/>
      <c r="AM14" s="391"/>
      <c r="AN14" s="391"/>
      <c r="AO14" s="391"/>
      <c r="AP14" s="391"/>
      <c r="AQ14" s="391"/>
      <c r="AR14" s="391"/>
      <c r="AS14" s="391"/>
      <c r="AT14" s="391"/>
      <c r="AU14" s="391"/>
      <c r="AV14" s="391"/>
      <c r="AW14" s="391"/>
      <c r="AX14" s="391"/>
      <c r="AY14" s="391"/>
      <c r="AZ14" s="391"/>
      <c r="BA14" s="391"/>
      <c r="BB14" s="391"/>
      <c r="BC14" s="391"/>
      <c r="BD14" s="391"/>
      <c r="BE14" s="391"/>
      <c r="BF14" s="391"/>
      <c r="BG14" s="391"/>
      <c r="BH14" s="391"/>
      <c r="BI14" s="391"/>
      <c r="BJ14" s="391"/>
      <c r="BK14" s="391"/>
      <c r="BL14" s="391"/>
      <c r="BM14" s="391"/>
      <c r="BN14" s="391"/>
      <c r="BO14" s="391"/>
      <c r="BP14" s="391"/>
      <c r="BQ14" s="391"/>
      <c r="BR14" s="391"/>
      <c r="BS14" s="391"/>
      <c r="BT14" s="391"/>
      <c r="BU14" s="391"/>
      <c r="BV14" s="391"/>
      <c r="BW14" s="391"/>
      <c r="BX14" s="391"/>
      <c r="BY14" s="391"/>
      <c r="BZ14" s="391"/>
      <c r="CA14" s="391"/>
      <c r="CB14" s="391"/>
      <c r="CC14" s="391"/>
      <c r="CD14" s="391"/>
      <c r="CE14" s="391"/>
      <c r="CF14" s="391"/>
      <c r="CG14" s="391"/>
      <c r="CH14" s="391"/>
      <c r="CI14" s="391"/>
      <c r="CJ14" s="391"/>
      <c r="CK14" s="391"/>
      <c r="CL14" s="391"/>
      <c r="CM14" s="391"/>
      <c r="CN14" s="391"/>
      <c r="CO14" s="391"/>
      <c r="CP14" s="391"/>
      <c r="CQ14" s="391"/>
      <c r="CR14" s="391"/>
      <c r="CS14" s="391"/>
      <c r="CT14" s="391"/>
      <c r="CU14" s="391"/>
      <c r="CV14" s="391"/>
      <c r="CW14" s="391"/>
      <c r="CX14" s="391"/>
      <c r="CY14" s="391"/>
      <c r="CZ14" s="391"/>
      <c r="DA14" s="391"/>
      <c r="DB14" s="391"/>
      <c r="DC14" s="391"/>
      <c r="DD14" s="391"/>
      <c r="DE14" s="391"/>
      <c r="DF14" s="391"/>
      <c r="DG14" s="391"/>
      <c r="DH14" s="391"/>
      <c r="DI14" s="391"/>
    </row>
    <row r="15" spans="1:128" s="396" customFormat="1" ht="30" x14ac:dyDescent="0.25">
      <c r="A15" s="391"/>
      <c r="B15" s="405"/>
      <c r="C15" s="407" t="s">
        <v>542</v>
      </c>
      <c r="D15" s="184">
        <v>0</v>
      </c>
      <c r="E15" s="184">
        <v>0</v>
      </c>
      <c r="F15" s="184">
        <v>0</v>
      </c>
      <c r="G15" s="184">
        <v>0</v>
      </c>
      <c r="H15" s="184">
        <v>0</v>
      </c>
      <c r="I15" s="184">
        <v>358385.27531798999</v>
      </c>
      <c r="J15" s="184">
        <v>13517.743020209999</v>
      </c>
      <c r="K15" s="184">
        <v>0</v>
      </c>
      <c r="L15" s="184">
        <v>0</v>
      </c>
      <c r="M15" s="184">
        <v>0</v>
      </c>
      <c r="N15" s="184">
        <v>0</v>
      </c>
      <c r="O15" s="184">
        <v>0</v>
      </c>
      <c r="P15" s="184">
        <v>0</v>
      </c>
      <c r="Q15" s="184">
        <v>0</v>
      </c>
      <c r="R15" s="184">
        <v>0</v>
      </c>
      <c r="S15" s="184">
        <v>371903.0183382</v>
      </c>
      <c r="T15" s="184">
        <v>0</v>
      </c>
      <c r="U15" s="391"/>
      <c r="V15" s="391"/>
      <c r="W15" s="391"/>
      <c r="X15" s="391"/>
      <c r="Y15" s="391"/>
      <c r="Z15" s="391"/>
      <c r="AA15" s="391"/>
      <c r="AB15" s="391"/>
      <c r="AC15" s="391"/>
      <c r="AD15" s="391"/>
      <c r="AE15" s="391"/>
      <c r="AF15" s="391"/>
      <c r="AG15" s="391"/>
      <c r="AH15" s="391"/>
      <c r="AI15" s="391"/>
      <c r="AJ15" s="391"/>
      <c r="AK15" s="391"/>
      <c r="AL15" s="391"/>
      <c r="AM15" s="391"/>
      <c r="AN15" s="391"/>
      <c r="AO15" s="391"/>
      <c r="AP15" s="391"/>
      <c r="AQ15" s="391"/>
      <c r="AR15" s="391"/>
      <c r="AS15" s="391"/>
      <c r="AT15" s="391"/>
      <c r="AU15" s="391"/>
      <c r="AV15" s="391"/>
      <c r="AW15" s="391"/>
      <c r="AX15" s="391"/>
      <c r="AY15" s="391"/>
      <c r="AZ15" s="391"/>
      <c r="BA15" s="391"/>
      <c r="BB15" s="391"/>
      <c r="BC15" s="391"/>
      <c r="BD15" s="391"/>
      <c r="BE15" s="391"/>
      <c r="BF15" s="391"/>
      <c r="BG15" s="391"/>
      <c r="BH15" s="391"/>
      <c r="BI15" s="391"/>
      <c r="BJ15" s="391"/>
      <c r="BK15" s="391"/>
      <c r="BL15" s="391"/>
      <c r="BM15" s="391"/>
      <c r="BN15" s="391"/>
      <c r="BO15" s="391"/>
      <c r="BP15" s="391"/>
      <c r="BQ15" s="391"/>
      <c r="BR15" s="391"/>
      <c r="BS15" s="391"/>
      <c r="BT15" s="391"/>
      <c r="BU15" s="391"/>
      <c r="BV15" s="391"/>
      <c r="BW15" s="391"/>
      <c r="BX15" s="391"/>
      <c r="BY15" s="391"/>
      <c r="BZ15" s="391"/>
      <c r="CA15" s="391"/>
      <c r="CB15" s="391"/>
      <c r="CC15" s="391"/>
      <c r="CD15" s="391"/>
      <c r="CE15" s="391"/>
      <c r="CF15" s="391"/>
      <c r="CG15" s="391"/>
      <c r="CH15" s="391"/>
      <c r="CI15" s="391"/>
      <c r="CJ15" s="391"/>
      <c r="CK15" s="391"/>
      <c r="CL15" s="391"/>
      <c r="CM15" s="391"/>
      <c r="CN15" s="391"/>
      <c r="CO15" s="391"/>
      <c r="CP15" s="391"/>
      <c r="CQ15" s="391"/>
      <c r="CR15" s="391"/>
      <c r="CS15" s="391"/>
      <c r="CT15" s="391"/>
      <c r="CU15" s="391"/>
      <c r="CV15" s="391"/>
      <c r="CW15" s="391"/>
      <c r="CX15" s="391"/>
      <c r="CY15" s="391"/>
      <c r="CZ15" s="391"/>
      <c r="DA15" s="391"/>
      <c r="DB15" s="391"/>
      <c r="DC15" s="391"/>
      <c r="DD15" s="391"/>
      <c r="DE15" s="391"/>
      <c r="DF15" s="391"/>
      <c r="DG15" s="391"/>
      <c r="DH15" s="391"/>
      <c r="DI15" s="391"/>
    </row>
    <row r="16" spans="1:128" s="396" customFormat="1" x14ac:dyDescent="0.25">
      <c r="A16" s="391"/>
      <c r="B16" s="405"/>
      <c r="C16" s="407" t="s">
        <v>376</v>
      </c>
      <c r="D16" s="184">
        <v>0</v>
      </c>
      <c r="E16" s="184">
        <v>0</v>
      </c>
      <c r="F16" s="184">
        <v>0</v>
      </c>
      <c r="G16" s="184">
        <v>0</v>
      </c>
      <c r="H16" s="184">
        <v>0</v>
      </c>
      <c r="I16" s="184">
        <v>0</v>
      </c>
      <c r="J16" s="184">
        <v>0</v>
      </c>
      <c r="K16" s="184">
        <v>0</v>
      </c>
      <c r="L16" s="184">
        <v>0</v>
      </c>
      <c r="M16" s="184">
        <v>3099.3927141700001</v>
      </c>
      <c r="N16" s="184">
        <v>266.64258842999999</v>
      </c>
      <c r="O16" s="184">
        <v>0</v>
      </c>
      <c r="P16" s="184">
        <v>0</v>
      </c>
      <c r="Q16" s="184">
        <v>0</v>
      </c>
      <c r="R16" s="184">
        <v>0</v>
      </c>
      <c r="S16" s="184">
        <v>3366.0353026000003</v>
      </c>
      <c r="T16" s="184">
        <v>0</v>
      </c>
      <c r="U16" s="391"/>
      <c r="V16" s="391"/>
      <c r="W16" s="391"/>
      <c r="X16" s="391"/>
      <c r="Y16" s="391"/>
      <c r="Z16" s="391"/>
      <c r="AA16" s="391"/>
      <c r="AB16" s="391"/>
      <c r="AC16" s="391"/>
      <c r="AD16" s="391"/>
      <c r="AE16" s="391"/>
      <c r="AF16" s="391"/>
      <c r="AG16" s="391"/>
      <c r="AH16" s="391"/>
      <c r="AI16" s="391"/>
      <c r="AJ16" s="391"/>
      <c r="AK16" s="391"/>
      <c r="AL16" s="391"/>
      <c r="AM16" s="391"/>
      <c r="AN16" s="391"/>
      <c r="AO16" s="391"/>
      <c r="AP16" s="391"/>
      <c r="AQ16" s="391"/>
      <c r="AR16" s="391"/>
      <c r="AS16" s="391"/>
      <c r="AT16" s="391"/>
      <c r="AU16" s="391"/>
      <c r="AV16" s="391"/>
      <c r="AW16" s="391"/>
      <c r="AX16" s="391"/>
      <c r="AY16" s="391"/>
      <c r="AZ16" s="391"/>
      <c r="BA16" s="391"/>
      <c r="BB16" s="391"/>
      <c r="BC16" s="391"/>
      <c r="BD16" s="391"/>
      <c r="BE16" s="391"/>
      <c r="BF16" s="391"/>
      <c r="BG16" s="391"/>
      <c r="BH16" s="391"/>
      <c r="BI16" s="391"/>
      <c r="BJ16" s="391"/>
      <c r="BK16" s="391"/>
      <c r="BL16" s="391"/>
      <c r="BM16" s="391"/>
      <c r="BN16" s="391"/>
      <c r="BO16" s="391"/>
      <c r="BP16" s="391"/>
      <c r="BQ16" s="391"/>
      <c r="BR16" s="391"/>
      <c r="BS16" s="391"/>
      <c r="BT16" s="391"/>
      <c r="BU16" s="391"/>
      <c r="BV16" s="391"/>
      <c r="BW16" s="391"/>
      <c r="BX16" s="391"/>
      <c r="BY16" s="391"/>
      <c r="BZ16" s="391"/>
      <c r="CA16" s="391"/>
      <c r="CB16" s="391"/>
      <c r="CC16" s="391"/>
      <c r="CD16" s="391"/>
      <c r="CE16" s="391"/>
      <c r="CF16" s="391"/>
      <c r="CG16" s="391"/>
      <c r="CH16" s="391"/>
      <c r="CI16" s="391"/>
      <c r="CJ16" s="391"/>
      <c r="CK16" s="391"/>
      <c r="CL16" s="391"/>
      <c r="CM16" s="391"/>
      <c r="CN16" s="391"/>
      <c r="CO16" s="391"/>
      <c r="CP16" s="391"/>
      <c r="CQ16" s="391"/>
      <c r="CR16" s="391"/>
      <c r="CS16" s="391"/>
      <c r="CT16" s="391"/>
      <c r="CU16" s="391"/>
      <c r="CV16" s="391"/>
      <c r="CW16" s="391"/>
      <c r="CX16" s="391"/>
      <c r="CY16" s="391"/>
      <c r="CZ16" s="391"/>
      <c r="DA16" s="391"/>
      <c r="DB16" s="391"/>
      <c r="DC16" s="391"/>
      <c r="DD16" s="391"/>
      <c r="DE16" s="391"/>
      <c r="DF16" s="391"/>
      <c r="DG16" s="391"/>
      <c r="DH16" s="391"/>
      <c r="DI16" s="391"/>
    </row>
    <row r="17" spans="1:128" s="396" customFormat="1" ht="30" x14ac:dyDescent="0.25">
      <c r="A17" s="391"/>
      <c r="B17" s="405"/>
      <c r="C17" s="407" t="s">
        <v>543</v>
      </c>
      <c r="D17" s="184">
        <v>0</v>
      </c>
      <c r="E17" s="184">
        <v>0</v>
      </c>
      <c r="F17" s="184">
        <v>0</v>
      </c>
      <c r="G17" s="184">
        <v>0</v>
      </c>
      <c r="H17" s="184">
        <v>0</v>
      </c>
      <c r="I17" s="184">
        <v>0</v>
      </c>
      <c r="J17" s="184">
        <v>0</v>
      </c>
      <c r="K17" s="184">
        <v>0</v>
      </c>
      <c r="L17" s="184">
        <v>0</v>
      </c>
      <c r="M17" s="184">
        <v>0</v>
      </c>
      <c r="N17" s="184">
        <v>0</v>
      </c>
      <c r="O17" s="184">
        <v>0</v>
      </c>
      <c r="P17" s="184">
        <v>0</v>
      </c>
      <c r="Q17" s="184">
        <v>0</v>
      </c>
      <c r="R17" s="184">
        <v>0</v>
      </c>
      <c r="S17" s="184">
        <v>0</v>
      </c>
      <c r="T17" s="184">
        <v>0</v>
      </c>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c r="AW17" s="391"/>
      <c r="AX17" s="391"/>
      <c r="AY17" s="391"/>
      <c r="AZ17" s="391"/>
      <c r="BA17" s="391"/>
      <c r="BB17" s="391"/>
      <c r="BC17" s="391"/>
      <c r="BD17" s="391"/>
      <c r="BE17" s="391"/>
      <c r="BF17" s="391"/>
      <c r="BG17" s="391"/>
      <c r="BH17" s="391"/>
      <c r="BI17" s="391"/>
      <c r="BJ17" s="391"/>
      <c r="BK17" s="391"/>
      <c r="BL17" s="391"/>
      <c r="BM17" s="391"/>
      <c r="BN17" s="391"/>
      <c r="BO17" s="391"/>
      <c r="BP17" s="391"/>
      <c r="BQ17" s="391"/>
      <c r="BR17" s="391"/>
      <c r="BS17" s="391"/>
      <c r="BT17" s="391"/>
      <c r="BU17" s="391"/>
      <c r="BV17" s="391"/>
      <c r="BW17" s="391"/>
      <c r="BX17" s="391"/>
      <c r="BY17" s="391"/>
      <c r="BZ17" s="391"/>
      <c r="CA17" s="391"/>
      <c r="CB17" s="391"/>
      <c r="CC17" s="391"/>
      <c r="CD17" s="391"/>
      <c r="CE17" s="391"/>
      <c r="CF17" s="391"/>
      <c r="CG17" s="391"/>
      <c r="CH17" s="391"/>
      <c r="CI17" s="391"/>
      <c r="CJ17" s="391"/>
      <c r="CK17" s="391"/>
      <c r="CL17" s="391"/>
      <c r="CM17" s="391"/>
      <c r="CN17" s="391"/>
      <c r="CO17" s="391"/>
      <c r="CP17" s="391"/>
      <c r="CQ17" s="391"/>
      <c r="CR17" s="391"/>
      <c r="CS17" s="391"/>
      <c r="CT17" s="391"/>
      <c r="CU17" s="391"/>
      <c r="CV17" s="391"/>
      <c r="CW17" s="391"/>
      <c r="CX17" s="391"/>
      <c r="CY17" s="391"/>
      <c r="CZ17" s="391"/>
      <c r="DA17" s="391"/>
      <c r="DB17" s="391"/>
      <c r="DC17" s="391"/>
      <c r="DD17" s="391"/>
      <c r="DE17" s="391"/>
      <c r="DF17" s="391"/>
      <c r="DG17" s="391"/>
      <c r="DH17" s="391"/>
      <c r="DI17" s="391"/>
    </row>
    <row r="18" spans="1:128" s="396" customFormat="1" ht="30" x14ac:dyDescent="0.25">
      <c r="A18" s="391"/>
      <c r="B18" s="405"/>
      <c r="C18" s="407" t="s">
        <v>544</v>
      </c>
      <c r="D18" s="184">
        <v>71051.021875850012</v>
      </c>
      <c r="E18" s="184">
        <v>0</v>
      </c>
      <c r="F18" s="184">
        <v>0</v>
      </c>
      <c r="G18" s="184">
        <v>0</v>
      </c>
      <c r="H18" s="184">
        <v>0</v>
      </c>
      <c r="I18" s="184">
        <v>0</v>
      </c>
      <c r="J18" s="184">
        <v>0</v>
      </c>
      <c r="K18" s="184">
        <v>0</v>
      </c>
      <c r="L18" s="184">
        <v>0</v>
      </c>
      <c r="M18" s="184">
        <v>0</v>
      </c>
      <c r="N18" s="184">
        <v>0</v>
      </c>
      <c r="O18" s="184">
        <v>0</v>
      </c>
      <c r="P18" s="184">
        <v>0</v>
      </c>
      <c r="Q18" s="184">
        <v>0</v>
      </c>
      <c r="R18" s="184">
        <v>0</v>
      </c>
      <c r="S18" s="184">
        <v>71051.021875850012</v>
      </c>
      <c r="T18" s="184">
        <v>0</v>
      </c>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c r="AW18" s="391"/>
      <c r="AX18" s="391"/>
      <c r="AY18" s="391"/>
      <c r="AZ18" s="391"/>
      <c r="BA18" s="391"/>
      <c r="BB18" s="391"/>
      <c r="BC18" s="391"/>
      <c r="BD18" s="391"/>
      <c r="BE18" s="391"/>
      <c r="BF18" s="391"/>
      <c r="BG18" s="391"/>
      <c r="BH18" s="391"/>
      <c r="BI18" s="391"/>
      <c r="BJ18" s="391"/>
      <c r="BK18" s="391"/>
      <c r="BL18" s="391"/>
      <c r="BM18" s="391"/>
      <c r="BN18" s="391"/>
      <c r="BO18" s="391"/>
      <c r="BP18" s="391"/>
      <c r="BQ18" s="391"/>
      <c r="BR18" s="391"/>
      <c r="BS18" s="391"/>
      <c r="BT18" s="391"/>
      <c r="BU18" s="391"/>
      <c r="BV18" s="391"/>
      <c r="BW18" s="391"/>
      <c r="BX18" s="391"/>
      <c r="BY18" s="391"/>
      <c r="BZ18" s="391"/>
      <c r="CA18" s="391"/>
      <c r="CB18" s="391"/>
      <c r="CC18" s="391"/>
      <c r="CD18" s="391"/>
      <c r="CE18" s="391"/>
      <c r="CF18" s="391"/>
      <c r="CG18" s="391"/>
      <c r="CH18" s="391"/>
      <c r="CI18" s="391"/>
      <c r="CJ18" s="391"/>
      <c r="CK18" s="391"/>
      <c r="CL18" s="391"/>
      <c r="CM18" s="391"/>
      <c r="CN18" s="391"/>
      <c r="CO18" s="391"/>
      <c r="CP18" s="391"/>
      <c r="CQ18" s="391"/>
      <c r="CR18" s="391"/>
      <c r="CS18" s="391"/>
      <c r="CT18" s="391"/>
      <c r="CU18" s="391"/>
      <c r="CV18" s="391"/>
      <c r="CW18" s="391"/>
      <c r="CX18" s="391"/>
      <c r="CY18" s="391"/>
      <c r="CZ18" s="391"/>
      <c r="DA18" s="391"/>
      <c r="DB18" s="391"/>
      <c r="DC18" s="391"/>
      <c r="DD18" s="391"/>
      <c r="DE18" s="391"/>
      <c r="DF18" s="391"/>
      <c r="DG18" s="391"/>
      <c r="DH18" s="391"/>
      <c r="DI18" s="391"/>
    </row>
    <row r="19" spans="1:128" s="396" customFormat="1" ht="45" x14ac:dyDescent="0.25">
      <c r="A19" s="391"/>
      <c r="B19" s="405"/>
      <c r="C19" s="407" t="s">
        <v>545</v>
      </c>
      <c r="D19" s="184">
        <v>0</v>
      </c>
      <c r="E19" s="184">
        <v>0</v>
      </c>
      <c r="F19" s="184">
        <v>0</v>
      </c>
      <c r="G19" s="184">
        <v>0</v>
      </c>
      <c r="H19" s="184">
        <v>801.08790913999997</v>
      </c>
      <c r="I19" s="184">
        <v>0</v>
      </c>
      <c r="J19" s="184">
        <v>0</v>
      </c>
      <c r="K19" s="184">
        <v>0</v>
      </c>
      <c r="L19" s="184">
        <v>0</v>
      </c>
      <c r="M19" s="184">
        <v>15.923195289999999</v>
      </c>
      <c r="N19" s="184">
        <v>0</v>
      </c>
      <c r="O19" s="184">
        <v>0</v>
      </c>
      <c r="P19" s="184">
        <v>0</v>
      </c>
      <c r="Q19" s="184">
        <v>0</v>
      </c>
      <c r="R19" s="184">
        <v>0</v>
      </c>
      <c r="S19" s="184">
        <v>817.01110442999993</v>
      </c>
      <c r="T19" s="184">
        <v>0</v>
      </c>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c r="AW19" s="391"/>
      <c r="AX19" s="391"/>
      <c r="AY19" s="391"/>
      <c r="AZ19" s="391"/>
      <c r="BA19" s="391"/>
      <c r="BB19" s="391"/>
      <c r="BC19" s="391"/>
      <c r="BD19" s="391"/>
      <c r="BE19" s="391"/>
      <c r="BF19" s="391"/>
      <c r="BG19" s="391"/>
      <c r="BH19" s="391"/>
      <c r="BI19" s="391"/>
      <c r="BJ19" s="391"/>
      <c r="BK19" s="391"/>
      <c r="BL19" s="391"/>
      <c r="BM19" s="391"/>
      <c r="BN19" s="391"/>
      <c r="BO19" s="391"/>
      <c r="BP19" s="391"/>
      <c r="BQ19" s="391"/>
      <c r="BR19" s="391"/>
      <c r="BS19" s="391"/>
      <c r="BT19" s="391"/>
      <c r="BU19" s="391"/>
      <c r="BV19" s="391"/>
      <c r="BW19" s="391"/>
      <c r="BX19" s="391"/>
      <c r="BY19" s="391"/>
      <c r="BZ19" s="391"/>
      <c r="CA19" s="391"/>
      <c r="CB19" s="391"/>
      <c r="CC19" s="391"/>
      <c r="CD19" s="391"/>
      <c r="CE19" s="391"/>
      <c r="CF19" s="391"/>
      <c r="CG19" s="391"/>
      <c r="CH19" s="391"/>
      <c r="CI19" s="391"/>
      <c r="CJ19" s="391"/>
      <c r="CK19" s="391"/>
      <c r="CL19" s="391"/>
      <c r="CM19" s="391"/>
      <c r="CN19" s="391"/>
      <c r="CO19" s="391"/>
      <c r="CP19" s="391"/>
      <c r="CQ19" s="391"/>
      <c r="CR19" s="391"/>
      <c r="CS19" s="391"/>
      <c r="CT19" s="391"/>
      <c r="CU19" s="391"/>
      <c r="CV19" s="391"/>
      <c r="CW19" s="391"/>
      <c r="CX19" s="391"/>
      <c r="CY19" s="391"/>
      <c r="CZ19" s="391"/>
      <c r="DA19" s="391"/>
      <c r="DB19" s="391"/>
      <c r="DC19" s="391"/>
      <c r="DD19" s="391"/>
      <c r="DE19" s="391"/>
      <c r="DF19" s="391"/>
      <c r="DG19" s="391"/>
      <c r="DH19" s="391"/>
      <c r="DI19" s="391"/>
    </row>
    <row r="20" spans="1:128" s="396" customFormat="1" ht="45" x14ac:dyDescent="0.25">
      <c r="A20" s="391"/>
      <c r="B20" s="405"/>
      <c r="C20" s="407" t="s">
        <v>546</v>
      </c>
      <c r="D20" s="184">
        <v>0</v>
      </c>
      <c r="E20" s="184">
        <v>0</v>
      </c>
      <c r="F20" s="184">
        <v>0</v>
      </c>
      <c r="G20" s="184">
        <v>0</v>
      </c>
      <c r="H20" s="184">
        <v>0</v>
      </c>
      <c r="I20" s="184">
        <v>0</v>
      </c>
      <c r="J20" s="184">
        <v>0</v>
      </c>
      <c r="K20" s="184">
        <v>0</v>
      </c>
      <c r="L20" s="184">
        <v>0</v>
      </c>
      <c r="M20" s="184">
        <v>0</v>
      </c>
      <c r="N20" s="184">
        <v>0</v>
      </c>
      <c r="O20" s="184">
        <v>0</v>
      </c>
      <c r="P20" s="184">
        <v>0</v>
      </c>
      <c r="Q20" s="184">
        <v>0</v>
      </c>
      <c r="R20" s="184">
        <v>0</v>
      </c>
      <c r="S20" s="184">
        <v>0</v>
      </c>
      <c r="T20" s="184">
        <v>0</v>
      </c>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c r="AW20" s="391"/>
      <c r="AX20" s="391"/>
      <c r="AY20" s="391"/>
      <c r="AZ20" s="391"/>
      <c r="BA20" s="391"/>
      <c r="BB20" s="391"/>
      <c r="BC20" s="391"/>
      <c r="BD20" s="391"/>
      <c r="BE20" s="391"/>
      <c r="BF20" s="391"/>
      <c r="BG20" s="391"/>
      <c r="BH20" s="391"/>
      <c r="BI20" s="391"/>
      <c r="BJ20" s="391"/>
      <c r="BK20" s="391"/>
      <c r="BL20" s="391"/>
      <c r="BM20" s="391"/>
      <c r="BN20" s="391"/>
      <c r="BO20" s="391"/>
      <c r="BP20" s="391"/>
      <c r="BQ20" s="391"/>
      <c r="BR20" s="391"/>
      <c r="BS20" s="391"/>
      <c r="BT20" s="391"/>
      <c r="BU20" s="391"/>
      <c r="BV20" s="391"/>
      <c r="BW20" s="391"/>
      <c r="BX20" s="391"/>
      <c r="BY20" s="391"/>
      <c r="BZ20" s="391"/>
      <c r="CA20" s="391"/>
      <c r="CB20" s="391"/>
      <c r="CC20" s="391"/>
      <c r="CD20" s="391"/>
      <c r="CE20" s="391"/>
      <c r="CF20" s="391"/>
      <c r="CG20" s="391"/>
      <c r="CH20" s="391"/>
      <c r="CI20" s="391"/>
      <c r="CJ20" s="391"/>
      <c r="CK20" s="391"/>
      <c r="CL20" s="391"/>
      <c r="CM20" s="391"/>
      <c r="CN20" s="391"/>
      <c r="CO20" s="391"/>
      <c r="CP20" s="391"/>
      <c r="CQ20" s="391"/>
      <c r="CR20" s="391"/>
      <c r="CS20" s="391"/>
      <c r="CT20" s="391"/>
      <c r="CU20" s="391"/>
      <c r="CV20" s="391"/>
      <c r="CW20" s="391"/>
      <c r="CX20" s="391"/>
      <c r="CY20" s="391"/>
      <c r="CZ20" s="391"/>
      <c r="DA20" s="391"/>
      <c r="DB20" s="391"/>
      <c r="DC20" s="391"/>
      <c r="DD20" s="391"/>
      <c r="DE20" s="391"/>
      <c r="DF20" s="391"/>
      <c r="DG20" s="391"/>
      <c r="DH20" s="391"/>
      <c r="DI20" s="391"/>
    </row>
    <row r="21" spans="1:128" s="396" customFormat="1" x14ac:dyDescent="0.25">
      <c r="A21" s="391"/>
      <c r="B21" s="405"/>
      <c r="C21" s="407" t="s">
        <v>547</v>
      </c>
      <c r="D21" s="184">
        <v>0</v>
      </c>
      <c r="E21" s="184">
        <v>0</v>
      </c>
      <c r="F21" s="184">
        <v>0</v>
      </c>
      <c r="G21" s="184">
        <v>0</v>
      </c>
      <c r="H21" s="184">
        <v>0</v>
      </c>
      <c r="I21" s="184">
        <v>0</v>
      </c>
      <c r="J21" s="184">
        <v>0</v>
      </c>
      <c r="K21" s="184">
        <v>0</v>
      </c>
      <c r="L21" s="184">
        <v>0</v>
      </c>
      <c r="M21" s="184">
        <v>0</v>
      </c>
      <c r="N21" s="184">
        <v>0</v>
      </c>
      <c r="O21" s="184">
        <v>0</v>
      </c>
      <c r="P21" s="184">
        <v>0</v>
      </c>
      <c r="Q21" s="184">
        <v>0</v>
      </c>
      <c r="R21" s="184">
        <v>0</v>
      </c>
      <c r="S21" s="184">
        <v>0</v>
      </c>
      <c r="T21" s="184">
        <v>0</v>
      </c>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c r="AW21" s="391"/>
      <c r="AX21" s="391"/>
      <c r="AY21" s="391"/>
      <c r="AZ21" s="391"/>
      <c r="BA21" s="391"/>
      <c r="BB21" s="391"/>
      <c r="BC21" s="391"/>
      <c r="BD21" s="391"/>
      <c r="BE21" s="391"/>
      <c r="BF21" s="391"/>
      <c r="BG21" s="391"/>
      <c r="BH21" s="391"/>
      <c r="BI21" s="391"/>
      <c r="BJ21" s="391"/>
      <c r="BK21" s="391"/>
      <c r="BL21" s="391"/>
      <c r="BM21" s="391"/>
      <c r="BN21" s="391"/>
      <c r="BO21" s="391"/>
      <c r="BP21" s="391"/>
      <c r="BQ21" s="391"/>
      <c r="BR21" s="391"/>
      <c r="BS21" s="391"/>
      <c r="BT21" s="391"/>
      <c r="BU21" s="391"/>
      <c r="BV21" s="391"/>
      <c r="BW21" s="391"/>
      <c r="BX21" s="391"/>
      <c r="BY21" s="391"/>
      <c r="BZ21" s="391"/>
      <c r="CA21" s="391"/>
      <c r="CB21" s="391"/>
      <c r="CC21" s="391"/>
      <c r="CD21" s="391"/>
      <c r="CE21" s="391"/>
      <c r="CF21" s="391"/>
      <c r="CG21" s="391"/>
      <c r="CH21" s="391"/>
      <c r="CI21" s="391"/>
      <c r="CJ21" s="391"/>
      <c r="CK21" s="391"/>
      <c r="CL21" s="391"/>
      <c r="CM21" s="391"/>
      <c r="CN21" s="391"/>
      <c r="CO21" s="391"/>
      <c r="CP21" s="391"/>
      <c r="CQ21" s="391"/>
      <c r="CR21" s="391"/>
      <c r="CS21" s="391"/>
      <c r="CT21" s="391"/>
      <c r="CU21" s="391"/>
      <c r="CV21" s="391"/>
      <c r="CW21" s="391"/>
      <c r="CX21" s="391"/>
      <c r="CY21" s="391"/>
      <c r="CZ21" s="391"/>
      <c r="DA21" s="391"/>
      <c r="DB21" s="391"/>
      <c r="DC21" s="391"/>
      <c r="DD21" s="391"/>
      <c r="DE21" s="391"/>
      <c r="DF21" s="391"/>
      <c r="DG21" s="391"/>
      <c r="DH21" s="391"/>
      <c r="DI21" s="391"/>
    </row>
    <row r="22" spans="1:128" s="396" customFormat="1" x14ac:dyDescent="0.25">
      <c r="A22" s="391"/>
      <c r="B22" s="405"/>
      <c r="C22" s="407" t="s">
        <v>317</v>
      </c>
      <c r="D22" s="184">
        <v>0</v>
      </c>
      <c r="E22" s="184">
        <v>0</v>
      </c>
      <c r="F22" s="184">
        <v>0</v>
      </c>
      <c r="G22" s="184">
        <v>0</v>
      </c>
      <c r="H22" s="184">
        <v>0</v>
      </c>
      <c r="I22" s="184">
        <v>0</v>
      </c>
      <c r="J22" s="184">
        <v>0</v>
      </c>
      <c r="K22" s="184">
        <v>0</v>
      </c>
      <c r="L22" s="184">
        <v>0</v>
      </c>
      <c r="M22" s="184">
        <v>0</v>
      </c>
      <c r="N22" s="184">
        <v>0</v>
      </c>
      <c r="O22" s="184">
        <v>0</v>
      </c>
      <c r="P22" s="184">
        <v>0</v>
      </c>
      <c r="Q22" s="184">
        <v>0</v>
      </c>
      <c r="R22" s="184">
        <v>0</v>
      </c>
      <c r="S22" s="184">
        <v>0</v>
      </c>
      <c r="T22" s="184">
        <v>0</v>
      </c>
      <c r="U22" s="391"/>
      <c r="V22" s="391"/>
      <c r="W22" s="391"/>
      <c r="X22" s="391"/>
      <c r="Y22" s="391"/>
      <c r="Z22" s="391"/>
      <c r="AA22" s="391"/>
      <c r="AB22" s="391"/>
      <c r="AC22" s="391"/>
      <c r="AD22" s="391"/>
      <c r="AE22" s="391"/>
      <c r="AF22" s="391"/>
      <c r="AG22" s="391"/>
      <c r="AH22" s="391"/>
      <c r="AI22" s="391"/>
      <c r="AJ22" s="391"/>
      <c r="AK22" s="391"/>
      <c r="AL22" s="391"/>
      <c r="AM22" s="391"/>
      <c r="AN22" s="391"/>
      <c r="AO22" s="391"/>
      <c r="AP22" s="391"/>
      <c r="AQ22" s="391"/>
      <c r="AR22" s="391"/>
      <c r="AS22" s="391"/>
      <c r="AT22" s="391"/>
      <c r="AU22" s="391"/>
      <c r="AV22" s="391"/>
      <c r="AW22" s="391"/>
      <c r="AX22" s="391"/>
      <c r="AY22" s="391"/>
      <c r="AZ22" s="391"/>
      <c r="BA22" s="391"/>
      <c r="BB22" s="391"/>
      <c r="BC22" s="391"/>
      <c r="BD22" s="391"/>
      <c r="BE22" s="391"/>
      <c r="BF22" s="391"/>
      <c r="BG22" s="391"/>
      <c r="BH22" s="391"/>
      <c r="BI22" s="391"/>
      <c r="BJ22" s="391"/>
      <c r="BK22" s="391"/>
      <c r="BL22" s="391"/>
      <c r="BM22" s="391"/>
      <c r="BN22" s="391"/>
      <c r="BO22" s="391"/>
      <c r="BP22" s="391"/>
      <c r="BQ22" s="391"/>
      <c r="BR22" s="391"/>
      <c r="BS22" s="391"/>
      <c r="BT22" s="391"/>
      <c r="BU22" s="391"/>
      <c r="BV22" s="391"/>
      <c r="BW22" s="391"/>
      <c r="BX22" s="391"/>
      <c r="BY22" s="391"/>
      <c r="BZ22" s="391"/>
      <c r="CA22" s="391"/>
      <c r="CB22" s="391"/>
      <c r="CC22" s="391"/>
      <c r="CD22" s="391"/>
      <c r="CE22" s="391"/>
      <c r="CF22" s="391"/>
      <c r="CG22" s="391"/>
      <c r="CH22" s="391"/>
      <c r="CI22" s="391"/>
      <c r="CJ22" s="391"/>
      <c r="CK22" s="391"/>
      <c r="CL22" s="391"/>
      <c r="CM22" s="391"/>
      <c r="CN22" s="391"/>
      <c r="CO22" s="391"/>
      <c r="CP22" s="391"/>
      <c r="CQ22" s="391"/>
      <c r="CR22" s="391"/>
      <c r="CS22" s="391"/>
      <c r="CT22" s="391"/>
      <c r="CU22" s="391"/>
      <c r="CV22" s="391"/>
      <c r="CW22" s="391"/>
      <c r="CX22" s="391"/>
      <c r="CY22" s="391"/>
      <c r="CZ22" s="391"/>
      <c r="DA22" s="391"/>
      <c r="DB22" s="391"/>
      <c r="DC22" s="391"/>
      <c r="DD22" s="391"/>
      <c r="DE22" s="391"/>
      <c r="DF22" s="391"/>
      <c r="DG22" s="391"/>
      <c r="DH22" s="391"/>
      <c r="DI22" s="391"/>
    </row>
    <row r="23" spans="1:128" s="396" customFormat="1" x14ac:dyDescent="0.25">
      <c r="A23" s="391"/>
      <c r="B23" s="408"/>
      <c r="C23" s="409" t="s">
        <v>262</v>
      </c>
      <c r="D23" s="379">
        <v>2371059.8529537199</v>
      </c>
      <c r="E23" s="379">
        <v>0</v>
      </c>
      <c r="F23" s="379">
        <v>0</v>
      </c>
      <c r="G23" s="379">
        <v>131898.90790324999</v>
      </c>
      <c r="H23" s="379">
        <v>13312.030790780002</v>
      </c>
      <c r="I23" s="379">
        <v>358385.27531798999</v>
      </c>
      <c r="J23" s="379">
        <v>40246.249370140002</v>
      </c>
      <c r="K23" s="379">
        <v>0</v>
      </c>
      <c r="L23" s="379">
        <v>105081.35643931</v>
      </c>
      <c r="M23" s="379">
        <v>564779.52763783</v>
      </c>
      <c r="N23" s="379">
        <v>266.64566215000002</v>
      </c>
      <c r="O23" s="379">
        <v>792.96463500000004</v>
      </c>
      <c r="P23" s="379">
        <v>0</v>
      </c>
      <c r="Q23" s="379">
        <v>0</v>
      </c>
      <c r="R23" s="379">
        <v>0</v>
      </c>
      <c r="S23" s="379">
        <v>3585822.8107101703</v>
      </c>
      <c r="T23" s="379">
        <v>0</v>
      </c>
      <c r="U23" s="391"/>
      <c r="V23" s="391"/>
      <c r="W23" s="391"/>
      <c r="X23" s="391"/>
      <c r="Y23" s="391"/>
      <c r="Z23" s="391"/>
      <c r="AA23" s="391"/>
      <c r="AB23" s="391"/>
      <c r="AC23" s="391"/>
      <c r="AD23" s="391"/>
      <c r="AE23" s="391"/>
      <c r="AF23" s="391"/>
      <c r="AG23" s="391"/>
      <c r="AH23" s="391"/>
      <c r="AI23" s="391"/>
      <c r="AJ23" s="391"/>
      <c r="AK23" s="391"/>
      <c r="AL23" s="391"/>
      <c r="AM23" s="391"/>
      <c r="AN23" s="391"/>
      <c r="AO23" s="391"/>
      <c r="AP23" s="391"/>
      <c r="AQ23" s="391"/>
      <c r="AR23" s="391"/>
      <c r="AS23" s="391"/>
      <c r="AT23" s="391"/>
      <c r="AU23" s="391"/>
      <c r="AV23" s="391"/>
      <c r="AW23" s="391"/>
      <c r="AX23" s="391"/>
      <c r="AY23" s="391"/>
      <c r="AZ23" s="391"/>
      <c r="BA23" s="391"/>
      <c r="BB23" s="391"/>
      <c r="BC23" s="391"/>
      <c r="BD23" s="391"/>
      <c r="BE23" s="391"/>
      <c r="BF23" s="391"/>
      <c r="BG23" s="391"/>
      <c r="BH23" s="391"/>
      <c r="BI23" s="391"/>
      <c r="BJ23" s="391"/>
      <c r="BK23" s="391"/>
      <c r="BL23" s="391"/>
      <c r="BM23" s="391"/>
      <c r="BN23" s="391"/>
      <c r="BO23" s="391"/>
      <c r="BP23" s="391"/>
      <c r="BQ23" s="391"/>
      <c r="BR23" s="391"/>
      <c r="BS23" s="391"/>
      <c r="BT23" s="391"/>
      <c r="BU23" s="391"/>
      <c r="BV23" s="391"/>
      <c r="BW23" s="391"/>
      <c r="BX23" s="391"/>
      <c r="BY23" s="391"/>
      <c r="BZ23" s="391"/>
      <c r="CA23" s="391"/>
      <c r="CB23" s="391"/>
      <c r="CC23" s="391"/>
      <c r="CD23" s="391"/>
      <c r="CE23" s="391"/>
      <c r="CF23" s="391"/>
      <c r="CG23" s="391"/>
      <c r="CH23" s="391"/>
      <c r="CI23" s="391"/>
      <c r="CJ23" s="391"/>
      <c r="CK23" s="391"/>
      <c r="CL23" s="391"/>
      <c r="CM23" s="391"/>
      <c r="CN23" s="391"/>
      <c r="CO23" s="391"/>
      <c r="CP23" s="391"/>
      <c r="CQ23" s="391"/>
      <c r="CR23" s="391"/>
      <c r="CS23" s="391"/>
      <c r="CT23" s="391"/>
      <c r="CU23" s="391"/>
      <c r="CV23" s="391"/>
      <c r="CW23" s="391"/>
      <c r="CX23" s="391"/>
      <c r="CY23" s="391"/>
      <c r="CZ23" s="391"/>
      <c r="DA23" s="391"/>
      <c r="DB23" s="391"/>
      <c r="DC23" s="391"/>
      <c r="DD23" s="391"/>
      <c r="DE23" s="391"/>
      <c r="DF23" s="391"/>
      <c r="DG23" s="391"/>
      <c r="DH23" s="391"/>
      <c r="DI23" s="391"/>
    </row>
    <row r="24" spans="1:128" s="396" customFormat="1" x14ac:dyDescent="0.25">
      <c r="A24" s="391"/>
      <c r="B24" s="391"/>
      <c r="C24" s="391"/>
      <c r="D24" s="402"/>
      <c r="E24" s="391"/>
      <c r="F24" s="391"/>
      <c r="G24" s="391"/>
      <c r="H24" s="391"/>
      <c r="I24" s="391"/>
      <c r="J24" s="391"/>
      <c r="K24" s="391"/>
      <c r="L24" s="391"/>
      <c r="M24" s="391"/>
      <c r="N24" s="391"/>
      <c r="O24" s="391"/>
      <c r="P24" s="391"/>
      <c r="Q24" s="391"/>
      <c r="R24" s="391"/>
      <c r="S24" s="384"/>
      <c r="T24" s="384"/>
      <c r="U24" s="391"/>
      <c r="V24" s="391"/>
      <c r="W24" s="391"/>
      <c r="X24" s="391"/>
      <c r="Y24" s="391"/>
      <c r="Z24" s="391"/>
      <c r="AA24" s="391"/>
      <c r="AB24" s="391"/>
      <c r="AC24" s="391"/>
      <c r="AD24" s="391"/>
      <c r="AE24" s="391"/>
      <c r="AF24" s="391"/>
      <c r="AG24" s="391"/>
      <c r="AH24" s="391"/>
      <c r="AI24" s="391"/>
      <c r="AJ24" s="391"/>
      <c r="AK24" s="391"/>
      <c r="AL24" s="391"/>
      <c r="AM24" s="391"/>
      <c r="AN24" s="391"/>
      <c r="AO24" s="391"/>
      <c r="AP24" s="391"/>
      <c r="AQ24" s="391"/>
      <c r="AR24" s="391"/>
      <c r="AS24" s="391"/>
      <c r="AT24" s="391"/>
      <c r="AU24" s="391"/>
      <c r="AV24" s="391"/>
      <c r="AW24" s="391"/>
      <c r="AX24" s="391"/>
      <c r="AY24" s="391"/>
      <c r="AZ24" s="391"/>
      <c r="BA24" s="391"/>
      <c r="BB24" s="391"/>
      <c r="BC24" s="391"/>
      <c r="BD24" s="391"/>
      <c r="BE24" s="391"/>
      <c r="BF24" s="391"/>
      <c r="BG24" s="391"/>
      <c r="BH24" s="391"/>
      <c r="BI24" s="391"/>
      <c r="BJ24" s="391"/>
      <c r="BK24" s="391"/>
      <c r="BL24" s="391"/>
      <c r="BM24" s="391"/>
      <c r="BN24" s="391"/>
      <c r="BO24" s="391"/>
      <c r="BP24" s="391"/>
      <c r="BQ24" s="391"/>
      <c r="BR24" s="391"/>
      <c r="BS24" s="391"/>
      <c r="BT24" s="391"/>
      <c r="BU24" s="391"/>
      <c r="BV24" s="391"/>
      <c r="BW24" s="391"/>
      <c r="BX24" s="391"/>
      <c r="BY24" s="391"/>
      <c r="BZ24" s="391"/>
      <c r="CA24" s="391"/>
      <c r="CB24" s="391"/>
      <c r="CC24" s="391"/>
      <c r="CD24" s="391"/>
      <c r="CE24" s="391"/>
      <c r="CF24" s="391"/>
      <c r="CG24" s="391"/>
      <c r="CH24" s="391"/>
      <c r="CI24" s="391"/>
      <c r="CJ24" s="391"/>
      <c r="CK24" s="391"/>
      <c r="CL24" s="391"/>
      <c r="CM24" s="391"/>
      <c r="CN24" s="391"/>
      <c r="CO24" s="391"/>
      <c r="CP24" s="391"/>
      <c r="CQ24" s="391"/>
      <c r="CR24" s="391"/>
      <c r="CS24" s="391"/>
      <c r="CT24" s="391"/>
      <c r="CU24" s="391"/>
      <c r="CV24" s="391"/>
      <c r="CW24" s="391"/>
      <c r="CX24" s="391"/>
      <c r="CY24" s="391"/>
      <c r="CZ24" s="391"/>
      <c r="DA24" s="391"/>
      <c r="DB24" s="391"/>
      <c r="DC24" s="391"/>
      <c r="DD24" s="391"/>
      <c r="DE24" s="391"/>
      <c r="DF24" s="391"/>
      <c r="DG24" s="391"/>
      <c r="DH24" s="391"/>
      <c r="DI24" s="391"/>
    </row>
    <row r="25" spans="1:128" s="396" customFormat="1" x14ac:dyDescent="0.25">
      <c r="A25" s="391"/>
      <c r="B25" s="391"/>
      <c r="C25" s="391"/>
      <c r="D25" s="402"/>
      <c r="E25" s="402"/>
      <c r="F25" s="402"/>
      <c r="G25" s="402"/>
      <c r="H25" s="402"/>
      <c r="I25" s="402"/>
      <c r="J25" s="402"/>
      <c r="K25" s="402"/>
      <c r="L25" s="402"/>
      <c r="M25" s="402"/>
      <c r="N25" s="402"/>
      <c r="O25" s="402"/>
      <c r="P25" s="402"/>
      <c r="Q25" s="402"/>
      <c r="R25" s="402"/>
      <c r="S25" s="384"/>
      <c r="T25" s="384"/>
      <c r="U25" s="391"/>
      <c r="V25" s="391"/>
      <c r="W25" s="391"/>
      <c r="X25" s="391"/>
      <c r="Y25" s="391"/>
      <c r="Z25" s="391"/>
      <c r="AA25" s="391"/>
      <c r="AB25" s="391"/>
      <c r="AC25" s="391"/>
      <c r="AD25" s="391"/>
      <c r="AE25" s="391"/>
      <c r="AF25" s="391"/>
      <c r="AG25" s="391"/>
      <c r="AH25" s="391"/>
      <c r="AI25" s="391"/>
      <c r="AJ25" s="391"/>
      <c r="AK25" s="391"/>
      <c r="AL25" s="391"/>
      <c r="AM25" s="391"/>
      <c r="AN25" s="391"/>
      <c r="AO25" s="391"/>
      <c r="AP25" s="391"/>
      <c r="AQ25" s="391"/>
      <c r="AR25" s="391"/>
      <c r="AS25" s="391"/>
      <c r="AT25" s="391"/>
      <c r="AU25" s="391"/>
      <c r="AV25" s="391"/>
      <c r="AW25" s="391"/>
      <c r="AX25" s="391"/>
      <c r="AY25" s="391"/>
      <c r="AZ25" s="391"/>
      <c r="BA25" s="391"/>
      <c r="BB25" s="391"/>
      <c r="BC25" s="391"/>
      <c r="BD25" s="391"/>
      <c r="BE25" s="391"/>
      <c r="BF25" s="391"/>
      <c r="BG25" s="391"/>
      <c r="BH25" s="391"/>
      <c r="BI25" s="391"/>
      <c r="BJ25" s="391"/>
      <c r="BK25" s="391"/>
      <c r="BL25" s="391"/>
      <c r="BM25" s="391"/>
      <c r="BN25" s="391"/>
      <c r="BO25" s="391"/>
      <c r="BP25" s="391"/>
      <c r="BQ25" s="391"/>
      <c r="BR25" s="391"/>
      <c r="BS25" s="391"/>
      <c r="BT25" s="391"/>
      <c r="BU25" s="391"/>
      <c r="BV25" s="391"/>
      <c r="BW25" s="391"/>
      <c r="BX25" s="391"/>
      <c r="BY25" s="391"/>
      <c r="BZ25" s="391"/>
      <c r="CA25" s="391"/>
      <c r="CB25" s="391"/>
      <c r="CC25" s="391"/>
      <c r="CD25" s="391"/>
      <c r="CE25" s="391"/>
      <c r="CF25" s="391"/>
      <c r="CG25" s="391"/>
      <c r="CH25" s="391"/>
      <c r="CI25" s="391"/>
      <c r="CJ25" s="391"/>
      <c r="CK25" s="391"/>
      <c r="CL25" s="391"/>
      <c r="CM25" s="391"/>
      <c r="CN25" s="391"/>
      <c r="CO25" s="391"/>
      <c r="CP25" s="391"/>
      <c r="CQ25" s="391"/>
      <c r="CR25" s="391"/>
      <c r="CS25" s="391"/>
      <c r="CT25" s="391"/>
      <c r="CU25" s="391"/>
      <c r="CV25" s="391"/>
      <c r="CW25" s="391"/>
      <c r="CX25" s="391"/>
      <c r="CY25" s="391"/>
      <c r="CZ25" s="391"/>
      <c r="DA25" s="391"/>
      <c r="DB25" s="391"/>
      <c r="DC25" s="391"/>
      <c r="DD25" s="391"/>
      <c r="DE25" s="391"/>
      <c r="DF25" s="391"/>
      <c r="DG25" s="391"/>
      <c r="DH25" s="391"/>
      <c r="DI25" s="391"/>
    </row>
    <row r="26" spans="1:128" s="396" customFormat="1" x14ac:dyDescent="0.25">
      <c r="A26" s="391"/>
      <c r="B26" s="391"/>
      <c r="C26" s="391"/>
      <c r="D26" s="391"/>
      <c r="E26" s="391"/>
      <c r="F26" s="391"/>
      <c r="G26" s="391"/>
      <c r="H26" s="391"/>
      <c r="I26" s="391"/>
      <c r="J26" s="391"/>
      <c r="K26" s="391"/>
      <c r="L26" s="391"/>
      <c r="M26" s="391"/>
      <c r="N26" s="391"/>
      <c r="O26" s="391"/>
      <c r="P26" s="386"/>
      <c r="Q26" s="391"/>
      <c r="R26" s="391"/>
      <c r="S26" s="384"/>
      <c r="T26" s="384"/>
      <c r="U26" s="391"/>
      <c r="V26" s="391"/>
      <c r="W26" s="391"/>
      <c r="X26" s="391"/>
      <c r="Y26" s="391"/>
      <c r="Z26" s="391"/>
      <c r="AA26" s="391"/>
      <c r="AB26" s="391"/>
      <c r="AC26" s="391"/>
      <c r="AD26" s="391"/>
      <c r="AE26" s="391"/>
      <c r="AF26" s="391"/>
      <c r="AG26" s="391"/>
      <c r="AH26" s="391"/>
      <c r="AI26" s="391"/>
      <c r="AJ26" s="391"/>
      <c r="AK26" s="391"/>
      <c r="AL26" s="391"/>
      <c r="AM26" s="391"/>
      <c r="AN26" s="391"/>
      <c r="AO26" s="391"/>
      <c r="AP26" s="391"/>
      <c r="AQ26" s="391"/>
      <c r="AR26" s="391"/>
      <c r="AS26" s="391"/>
      <c r="AT26" s="391"/>
      <c r="AU26" s="391"/>
      <c r="AV26" s="391"/>
      <c r="AW26" s="391"/>
      <c r="AX26" s="391"/>
      <c r="AY26" s="391"/>
      <c r="AZ26" s="391"/>
      <c r="BA26" s="391"/>
      <c r="BB26" s="391"/>
      <c r="BC26" s="391"/>
      <c r="BD26" s="391"/>
      <c r="BE26" s="391"/>
      <c r="BF26" s="391"/>
      <c r="BG26" s="391"/>
      <c r="BH26" s="391"/>
      <c r="BI26" s="391"/>
      <c r="BJ26" s="391"/>
      <c r="BK26" s="391"/>
      <c r="BL26" s="391"/>
      <c r="BM26" s="391"/>
      <c r="BN26" s="391"/>
      <c r="BO26" s="391"/>
      <c r="BP26" s="391"/>
      <c r="BQ26" s="391"/>
      <c r="BR26" s="391"/>
      <c r="BS26" s="391"/>
      <c r="BT26" s="391"/>
      <c r="BU26" s="391"/>
      <c r="BV26" s="391"/>
      <c r="BW26" s="391"/>
      <c r="BX26" s="391"/>
      <c r="BY26" s="391"/>
      <c r="BZ26" s="391"/>
      <c r="CA26" s="391"/>
      <c r="CB26" s="391"/>
      <c r="CC26" s="391"/>
      <c r="CD26" s="391"/>
      <c r="CE26" s="391"/>
      <c r="CF26" s="391"/>
      <c r="CG26" s="391"/>
      <c r="CH26" s="391"/>
      <c r="CI26" s="391"/>
      <c r="CJ26" s="391"/>
      <c r="CK26" s="391"/>
      <c r="CL26" s="391"/>
      <c r="CM26" s="391"/>
      <c r="CN26" s="391"/>
      <c r="CO26" s="391"/>
      <c r="CP26" s="391"/>
      <c r="CQ26" s="391"/>
      <c r="CR26" s="391"/>
      <c r="CS26" s="391"/>
      <c r="CT26" s="391"/>
      <c r="CU26" s="391"/>
      <c r="CV26" s="391"/>
      <c r="CW26" s="391"/>
      <c r="CX26" s="391"/>
      <c r="CY26" s="391"/>
      <c r="CZ26" s="391"/>
      <c r="DA26" s="391"/>
      <c r="DB26" s="391"/>
      <c r="DC26" s="391"/>
      <c r="DD26" s="391"/>
      <c r="DE26" s="391"/>
      <c r="DF26" s="391"/>
      <c r="DG26" s="391"/>
      <c r="DH26" s="391"/>
      <c r="DI26" s="391"/>
    </row>
    <row r="27" spans="1:128" x14ac:dyDescent="0.25">
      <c r="DJ27" s="81"/>
      <c r="DK27" s="81"/>
      <c r="DL27" s="81"/>
      <c r="DM27" s="81"/>
      <c r="DN27" s="81"/>
      <c r="DO27" s="81"/>
      <c r="DP27" s="81"/>
      <c r="DQ27" s="81"/>
      <c r="DR27" s="81"/>
      <c r="DS27" s="81"/>
      <c r="DT27" s="81"/>
      <c r="DU27" s="81"/>
      <c r="DV27" s="81"/>
      <c r="DW27" s="81"/>
      <c r="DX27" s="81"/>
    </row>
    <row r="28" spans="1:128" x14ac:dyDescent="0.25">
      <c r="DJ28" s="81"/>
      <c r="DK28" s="81"/>
      <c r="DL28" s="81"/>
      <c r="DM28" s="81"/>
      <c r="DN28" s="81"/>
      <c r="DO28" s="81"/>
      <c r="DP28" s="81"/>
      <c r="DQ28" s="81"/>
      <c r="DR28" s="81"/>
      <c r="DS28" s="81"/>
      <c r="DT28" s="81"/>
      <c r="DU28" s="81"/>
      <c r="DV28" s="81"/>
      <c r="DW28" s="81"/>
      <c r="DX28" s="81"/>
    </row>
  </sheetData>
  <sheetProtection algorithmName="SHA-512" hashValue="pHLxInB8XbKMAH161QeSG1ZEqzdjY21yLNxz0QnJ64aR3oh7FMn6wsSMK+4WXiUIYwHIlClb9O4NdXxq6Jt1PQ==" saltValue="9GzZVHa8T+oPsuSrbEx1fA=="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paperSize="9" scale="24"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3ED2-6320-4763-BC5D-B7AE53E37C11}">
  <sheetPr>
    <tabColor theme="5" tint="-0.499984740745262"/>
    <pageSetUpPr fitToPage="1"/>
  </sheetPr>
  <dimension ref="A1:S66"/>
  <sheetViews>
    <sheetView zoomScale="80" zoomScaleNormal="80" workbookViewId="0">
      <selection activeCell="C4" sqref="C4:E8"/>
    </sheetView>
  </sheetViews>
  <sheetFormatPr defaultRowHeight="12.75" x14ac:dyDescent="0.2"/>
  <cols>
    <col min="1" max="1" width="9.140625" style="411"/>
    <col min="2" max="2" width="26.28515625" style="411" customWidth="1"/>
    <col min="3" max="3" width="22.140625" style="411" customWidth="1"/>
    <col min="4" max="4" width="16.28515625" style="411" customWidth="1"/>
    <col min="5" max="5" width="17.28515625" style="411" customWidth="1"/>
    <col min="6" max="6" width="13.5703125" style="411" customWidth="1"/>
    <col min="7" max="7" width="16.140625" style="411" customWidth="1"/>
    <col min="8" max="8" width="15.140625" style="411" customWidth="1"/>
    <col min="9" max="9" width="14.140625" style="411" customWidth="1"/>
    <col min="10" max="10" width="15" style="411" customWidth="1"/>
    <col min="11" max="11" width="15.42578125" style="411" customWidth="1"/>
    <col min="12" max="12" width="18.140625" style="411" customWidth="1"/>
    <col min="13" max="13" width="14.42578125" style="411" customWidth="1"/>
    <col min="14" max="14" width="15.42578125" style="411" customWidth="1"/>
    <col min="15" max="15" width="15" style="411" customWidth="1"/>
    <col min="16" max="16384" width="9.140625" style="411"/>
  </cols>
  <sheetData>
    <row r="1" spans="1:19" ht="15.75" thickBot="1" x14ac:dyDescent="0.3">
      <c r="A1" s="3"/>
      <c r="B1" s="410"/>
      <c r="C1" s="410"/>
      <c r="D1" s="410"/>
      <c r="E1" s="410"/>
      <c r="F1" s="410"/>
      <c r="G1" s="410"/>
      <c r="H1" s="410"/>
      <c r="I1" s="410"/>
      <c r="J1" s="410"/>
      <c r="K1" s="410"/>
      <c r="L1" s="410"/>
      <c r="M1" s="410"/>
      <c r="N1" s="410"/>
      <c r="O1" s="410"/>
      <c r="P1" s="410"/>
      <c r="Q1" s="410"/>
      <c r="R1" s="410"/>
      <c r="S1" s="410"/>
    </row>
    <row r="2" spans="1:19" ht="21.75" customHeight="1" thickBot="1" x14ac:dyDescent="0.3">
      <c r="A2" s="410"/>
      <c r="B2" s="1454" t="s">
        <v>552</v>
      </c>
      <c r="C2" s="1455"/>
      <c r="D2" s="1455"/>
      <c r="E2" s="1455"/>
      <c r="F2" s="1456"/>
      <c r="G2" s="1456"/>
      <c r="H2" s="1456"/>
      <c r="I2" s="1456"/>
      <c r="J2" s="1456"/>
      <c r="K2" s="1456"/>
      <c r="L2" s="1456"/>
      <c r="M2" s="1456"/>
      <c r="N2" s="1456"/>
      <c r="O2" s="1457"/>
      <c r="P2" s="410"/>
      <c r="Q2" s="410"/>
      <c r="R2" s="410"/>
      <c r="S2" s="410"/>
    </row>
    <row r="3" spans="1:19" ht="15" x14ac:dyDescent="0.25">
      <c r="A3" s="410"/>
      <c r="B3" s="614" t="s">
        <v>1463</v>
      </c>
      <c r="C3" s="410"/>
      <c r="D3" s="410"/>
      <c r="E3" s="410"/>
      <c r="F3" s="410"/>
      <c r="G3" s="410"/>
      <c r="H3" s="410"/>
      <c r="I3" s="410"/>
      <c r="J3" s="410"/>
      <c r="K3" s="410"/>
      <c r="L3" s="410"/>
      <c r="M3" s="410"/>
      <c r="N3" s="410"/>
      <c r="O3" s="410"/>
      <c r="P3" s="410"/>
      <c r="Q3" s="410"/>
      <c r="R3" s="410"/>
      <c r="S3" s="410"/>
    </row>
    <row r="4" spans="1:19" ht="15.75" thickBot="1" x14ac:dyDescent="0.3">
      <c r="A4" s="410"/>
      <c r="B4" s="412"/>
      <c r="C4" s="410"/>
      <c r="D4" s="410"/>
      <c r="E4" s="410"/>
      <c r="F4" s="410"/>
      <c r="G4" s="410"/>
      <c r="H4" s="410"/>
      <c r="I4" s="410"/>
      <c r="J4" s="410"/>
      <c r="K4" s="410"/>
      <c r="L4" s="410"/>
      <c r="M4" s="410"/>
      <c r="N4" s="410"/>
      <c r="O4" s="410"/>
      <c r="P4" s="410"/>
      <c r="Q4" s="410"/>
      <c r="R4" s="410"/>
      <c r="S4" s="410"/>
    </row>
    <row r="5" spans="1:19" ht="135" customHeight="1" thickBot="1" x14ac:dyDescent="0.25">
      <c r="A5" s="413"/>
      <c r="B5" s="1083" t="s">
        <v>584</v>
      </c>
      <c r="C5" s="414" t="s">
        <v>553</v>
      </c>
      <c r="D5" s="414" t="s">
        <v>554</v>
      </c>
      <c r="E5" s="414" t="s">
        <v>555</v>
      </c>
      <c r="F5" s="414" t="s">
        <v>556</v>
      </c>
      <c r="G5" s="414" t="s">
        <v>557</v>
      </c>
      <c r="H5" s="414" t="s">
        <v>558</v>
      </c>
      <c r="I5" s="414" t="s">
        <v>559</v>
      </c>
      <c r="J5" s="414" t="s">
        <v>560</v>
      </c>
      <c r="K5" s="414" t="s">
        <v>561</v>
      </c>
      <c r="L5" s="414" t="s">
        <v>562</v>
      </c>
      <c r="M5" s="414" t="s">
        <v>563</v>
      </c>
      <c r="N5" s="414" t="s">
        <v>564</v>
      </c>
      <c r="O5" s="415" t="s">
        <v>565</v>
      </c>
      <c r="P5" s="413"/>
      <c r="Q5" s="413"/>
      <c r="R5" s="413"/>
      <c r="S5" s="413"/>
    </row>
    <row r="6" spans="1:19" ht="15" customHeight="1" thickBot="1" x14ac:dyDescent="0.25">
      <c r="A6" s="416"/>
      <c r="B6" s="1458" t="s">
        <v>1417</v>
      </c>
      <c r="C6" s="1060" t="s">
        <v>235</v>
      </c>
      <c r="D6" s="414" t="s">
        <v>236</v>
      </c>
      <c r="E6" s="414" t="s">
        <v>237</v>
      </c>
      <c r="F6" s="414" t="s">
        <v>238</v>
      </c>
      <c r="G6" s="414" t="s">
        <v>239</v>
      </c>
      <c r="H6" s="414" t="s">
        <v>240</v>
      </c>
      <c r="I6" s="414" t="s">
        <v>241</v>
      </c>
      <c r="J6" s="414" t="s">
        <v>242</v>
      </c>
      <c r="K6" s="414" t="s">
        <v>243</v>
      </c>
      <c r="L6" s="414" t="s">
        <v>244</v>
      </c>
      <c r="M6" s="414" t="s">
        <v>245</v>
      </c>
      <c r="N6" s="414" t="s">
        <v>246</v>
      </c>
      <c r="O6" s="415" t="s">
        <v>247</v>
      </c>
      <c r="P6" s="416"/>
      <c r="Q6" s="416"/>
      <c r="R6" s="416"/>
      <c r="S6" s="416"/>
    </row>
    <row r="7" spans="1:19" ht="15" x14ac:dyDescent="0.25">
      <c r="A7" s="417"/>
      <c r="B7" s="1459"/>
      <c r="C7" s="1084"/>
      <c r="D7" s="1085"/>
      <c r="E7" s="1085"/>
      <c r="F7" s="1085"/>
      <c r="G7" s="1085"/>
      <c r="H7" s="1085"/>
      <c r="I7" s="1085"/>
      <c r="J7" s="1085"/>
      <c r="K7" s="1085"/>
      <c r="L7" s="1085"/>
      <c r="M7" s="1085"/>
      <c r="N7" s="1085"/>
      <c r="O7" s="1086"/>
      <c r="P7" s="417"/>
      <c r="Q7" s="417"/>
      <c r="R7" s="417"/>
      <c r="S7" s="417"/>
    </row>
    <row r="8" spans="1:19" ht="15" x14ac:dyDescent="0.25">
      <c r="A8" s="417"/>
      <c r="B8" s="424"/>
      <c r="C8" s="422" t="s">
        <v>566</v>
      </c>
      <c r="D8" s="419">
        <v>199240.30039771</v>
      </c>
      <c r="E8" s="419">
        <v>58842.376279919998</v>
      </c>
      <c r="F8" s="419">
        <v>2.8000000000000002E-7</v>
      </c>
      <c r="G8" s="419">
        <v>132224.54279666001</v>
      </c>
      <c r="H8" s="419">
        <v>8.6300000000000002E-10</v>
      </c>
      <c r="I8" s="419">
        <v>7.6000000000000004E-5</v>
      </c>
      <c r="J8" s="419">
        <v>4.2755300000000002E-7</v>
      </c>
      <c r="K8" s="419">
        <v>2.5000000000000002E-6</v>
      </c>
      <c r="L8" s="419">
        <v>47483.247394230006</v>
      </c>
      <c r="M8" s="419">
        <v>0.35911069450435967</v>
      </c>
      <c r="N8" s="419">
        <v>47.647536619999997</v>
      </c>
      <c r="O8" s="423">
        <v>-11.157563529999999</v>
      </c>
      <c r="P8" s="417"/>
      <c r="Q8" s="417"/>
      <c r="R8" s="417"/>
      <c r="S8" s="417"/>
    </row>
    <row r="9" spans="1:19" ht="15" x14ac:dyDescent="0.25">
      <c r="A9" s="417"/>
      <c r="B9" s="424"/>
      <c r="C9" s="425" t="s">
        <v>567</v>
      </c>
      <c r="D9" s="419">
        <v>187699.46759196999</v>
      </c>
      <c r="E9" s="419">
        <v>58173.743480309997</v>
      </c>
      <c r="F9" s="419">
        <v>2.8000000000000002E-7</v>
      </c>
      <c r="G9" s="419">
        <v>120570.38342641</v>
      </c>
      <c r="H9" s="419">
        <v>8.2700000000000004E-10</v>
      </c>
      <c r="I9" s="419">
        <v>6.2000000000000003E-5</v>
      </c>
      <c r="J9" s="419">
        <v>4.5000000000000003E-7</v>
      </c>
      <c r="K9" s="419">
        <v>2.5000000000000002E-6</v>
      </c>
      <c r="L9" s="419">
        <v>45637.30146183</v>
      </c>
      <c r="M9" s="419">
        <v>0.37851170548598839</v>
      </c>
      <c r="N9" s="419">
        <v>44.865537209999999</v>
      </c>
      <c r="O9" s="423">
        <v>-10.243176</v>
      </c>
      <c r="P9" s="417"/>
      <c r="Q9" s="417"/>
      <c r="R9" s="417"/>
      <c r="S9" s="417"/>
    </row>
    <row r="10" spans="1:19" ht="15" x14ac:dyDescent="0.25">
      <c r="A10" s="417"/>
      <c r="B10" s="424"/>
      <c r="C10" s="425" t="s">
        <v>568</v>
      </c>
      <c r="D10" s="419">
        <v>11540.832805739999</v>
      </c>
      <c r="E10" s="419">
        <v>668.63279961000001</v>
      </c>
      <c r="F10" s="419">
        <v>1.7000000000000001E-7</v>
      </c>
      <c r="G10" s="419">
        <v>11654.159370249999</v>
      </c>
      <c r="H10" s="419">
        <v>1.2340000000000001E-9</v>
      </c>
      <c r="I10" s="419">
        <v>1.4E-5</v>
      </c>
      <c r="J10" s="419">
        <v>1.95318E-7</v>
      </c>
      <c r="K10" s="419">
        <v>2.5000000000000002E-6</v>
      </c>
      <c r="L10" s="419">
        <v>1845.9459323900001</v>
      </c>
      <c r="M10" s="419">
        <v>0.15839374370511991</v>
      </c>
      <c r="N10" s="419">
        <v>2.7819994100000001</v>
      </c>
      <c r="O10" s="423">
        <v>-0.91438753000000006</v>
      </c>
      <c r="P10" s="417"/>
      <c r="Q10" s="417"/>
      <c r="R10" s="417"/>
      <c r="S10" s="417"/>
    </row>
    <row r="11" spans="1:19" ht="15" x14ac:dyDescent="0.25">
      <c r="A11" s="417"/>
      <c r="B11" s="424"/>
      <c r="C11" s="422" t="s">
        <v>569</v>
      </c>
      <c r="D11" s="419">
        <v>0</v>
      </c>
      <c r="E11" s="419">
        <v>0</v>
      </c>
      <c r="F11" s="419">
        <v>0</v>
      </c>
      <c r="G11" s="419">
        <v>0</v>
      </c>
      <c r="H11" s="419">
        <v>0</v>
      </c>
      <c r="I11" s="419">
        <v>0</v>
      </c>
      <c r="J11" s="419">
        <v>0</v>
      </c>
      <c r="K11" s="419">
        <v>0</v>
      </c>
      <c r="L11" s="419">
        <v>0</v>
      </c>
      <c r="M11" s="419">
        <v>0</v>
      </c>
      <c r="N11" s="419">
        <v>0</v>
      </c>
      <c r="O11" s="423">
        <v>0</v>
      </c>
      <c r="P11" s="417"/>
      <c r="Q11" s="417"/>
      <c r="R11" s="417"/>
      <c r="S11" s="417"/>
    </row>
    <row r="12" spans="1:19" ht="15" x14ac:dyDescent="0.25">
      <c r="A12" s="417"/>
      <c r="B12" s="424"/>
      <c r="C12" s="422" t="s">
        <v>570</v>
      </c>
      <c r="D12" s="419">
        <v>87511.293343080004</v>
      </c>
      <c r="E12" s="419">
        <v>373.18173605999999</v>
      </c>
      <c r="F12" s="419">
        <v>2.0000000000000002E-7</v>
      </c>
      <c r="G12" s="419">
        <v>1711.88510107</v>
      </c>
      <c r="H12" s="419">
        <v>3.8039999999999997E-9</v>
      </c>
      <c r="I12" s="419">
        <v>5.0000000000000004E-6</v>
      </c>
      <c r="J12" s="419">
        <v>4.5000000000000003E-7</v>
      </c>
      <c r="K12" s="419">
        <v>2.5000000000000002E-6</v>
      </c>
      <c r="L12" s="419">
        <v>805.32279030999996</v>
      </c>
      <c r="M12" s="419">
        <v>0.47043039851602159</v>
      </c>
      <c r="N12" s="419">
        <v>1.4585545500000001</v>
      </c>
      <c r="O12" s="423">
        <v>-37.89627823</v>
      </c>
      <c r="P12" s="417"/>
      <c r="Q12" s="417"/>
      <c r="R12" s="417"/>
      <c r="S12" s="417"/>
    </row>
    <row r="13" spans="1:19" ht="15" x14ac:dyDescent="0.25">
      <c r="A13" s="417"/>
      <c r="B13" s="424"/>
      <c r="C13" s="422" t="s">
        <v>571</v>
      </c>
      <c r="D13" s="419">
        <v>0</v>
      </c>
      <c r="E13" s="419">
        <v>0</v>
      </c>
      <c r="F13" s="419">
        <v>0</v>
      </c>
      <c r="G13" s="419">
        <v>0</v>
      </c>
      <c r="H13" s="419">
        <v>0</v>
      </c>
      <c r="I13" s="419">
        <v>0</v>
      </c>
      <c r="J13" s="419">
        <v>0</v>
      </c>
      <c r="K13" s="419">
        <v>0</v>
      </c>
      <c r="L13" s="419">
        <v>0</v>
      </c>
      <c r="M13" s="419">
        <v>0</v>
      </c>
      <c r="N13" s="419">
        <v>0</v>
      </c>
      <c r="O13" s="423">
        <v>0</v>
      </c>
      <c r="P13" s="417"/>
      <c r="Q13" s="417"/>
      <c r="R13" s="417"/>
      <c r="S13" s="417"/>
    </row>
    <row r="14" spans="1:19" ht="15" x14ac:dyDescent="0.25">
      <c r="A14" s="417"/>
      <c r="B14" s="424"/>
      <c r="C14" s="422" t="s">
        <v>572</v>
      </c>
      <c r="D14" s="419">
        <v>70199.499412429999</v>
      </c>
      <c r="E14" s="419">
        <v>0</v>
      </c>
      <c r="F14" s="419">
        <v>2.0000000000000002E-7</v>
      </c>
      <c r="G14" s="419">
        <v>71397.379793829998</v>
      </c>
      <c r="H14" s="419">
        <v>8.0129999999999987E-9</v>
      </c>
      <c r="I14" s="419">
        <v>9.9999999999999995E-7</v>
      </c>
      <c r="J14" s="419">
        <v>1.1816200000000001E-7</v>
      </c>
      <c r="K14" s="419">
        <v>2.5000000000000002E-6</v>
      </c>
      <c r="L14" s="419">
        <v>16307.150715610001</v>
      </c>
      <c r="M14" s="419">
        <v>0.2283998483235547</v>
      </c>
      <c r="N14" s="419">
        <v>63.024543819999998</v>
      </c>
      <c r="O14" s="423">
        <v>-31.151025659999998</v>
      </c>
      <c r="P14" s="417"/>
      <c r="Q14" s="417"/>
      <c r="R14" s="417"/>
      <c r="S14" s="417"/>
    </row>
    <row r="15" spans="1:19" ht="15" x14ac:dyDescent="0.25">
      <c r="A15" s="417"/>
      <c r="B15" s="424"/>
      <c r="C15" s="425" t="s">
        <v>573</v>
      </c>
      <c r="D15" s="419">
        <v>70199.499412429999</v>
      </c>
      <c r="E15" s="419">
        <v>0</v>
      </c>
      <c r="F15" s="419">
        <v>2.0000000000000002E-7</v>
      </c>
      <c r="G15" s="419">
        <v>70279.998112899993</v>
      </c>
      <c r="H15" s="419">
        <v>7.7900000000000006E-9</v>
      </c>
      <c r="I15" s="419">
        <v>9.9999999999999995E-7</v>
      </c>
      <c r="J15" s="419">
        <v>1.12887E-7</v>
      </c>
      <c r="K15" s="419">
        <v>2.5000000000000002E-6</v>
      </c>
      <c r="L15" s="419">
        <v>15657.472518340001</v>
      </c>
      <c r="M15" s="419">
        <v>0.22278703669267813</v>
      </c>
      <c r="N15" s="419">
        <v>61.482145250000002</v>
      </c>
      <c r="O15" s="423">
        <v>-31.151025659999998</v>
      </c>
      <c r="P15" s="417"/>
      <c r="Q15" s="417"/>
      <c r="R15" s="417"/>
      <c r="S15" s="417"/>
    </row>
    <row r="16" spans="1:19" ht="15" x14ac:dyDescent="0.25">
      <c r="A16" s="417"/>
      <c r="B16" s="424"/>
      <c r="C16" s="425" t="s">
        <v>574</v>
      </c>
      <c r="D16" s="419">
        <v>0</v>
      </c>
      <c r="E16" s="419">
        <v>0</v>
      </c>
      <c r="F16" s="419">
        <v>0</v>
      </c>
      <c r="G16" s="419">
        <v>1117.38168094</v>
      </c>
      <c r="H16" s="419">
        <v>2.1994999999999999E-8</v>
      </c>
      <c r="I16" s="419">
        <v>0</v>
      </c>
      <c r="J16" s="419">
        <v>4.5000000000000003E-7</v>
      </c>
      <c r="K16" s="419">
        <v>2.5000000000000002E-6</v>
      </c>
      <c r="L16" s="419">
        <v>649.67819726000005</v>
      </c>
      <c r="M16" s="419">
        <v>0.58142907507974961</v>
      </c>
      <c r="N16" s="419">
        <v>1.54239857</v>
      </c>
      <c r="O16" s="423">
        <v>0</v>
      </c>
      <c r="P16" s="417"/>
      <c r="Q16" s="417"/>
      <c r="R16" s="417"/>
      <c r="S16" s="417"/>
    </row>
    <row r="17" spans="1:19" ht="15" x14ac:dyDescent="0.25">
      <c r="A17" s="417"/>
      <c r="B17" s="424"/>
      <c r="C17" s="422" t="s">
        <v>575</v>
      </c>
      <c r="D17" s="419">
        <v>17077.94642235</v>
      </c>
      <c r="E17" s="419">
        <v>15</v>
      </c>
      <c r="F17" s="419">
        <v>2.0000000000000002E-7</v>
      </c>
      <c r="G17" s="419">
        <v>23529.963597669997</v>
      </c>
      <c r="H17" s="419">
        <v>2.8108999999999997E-8</v>
      </c>
      <c r="I17" s="419">
        <v>3.0000000000000001E-6</v>
      </c>
      <c r="J17" s="419">
        <v>2.0532200000000002E-7</v>
      </c>
      <c r="K17" s="419">
        <v>2.5000000000000002E-6</v>
      </c>
      <c r="L17" s="419">
        <v>8255.5422148399994</v>
      </c>
      <c r="M17" s="419">
        <v>0.35085231562608477</v>
      </c>
      <c r="N17" s="419">
        <v>55.600213590000003</v>
      </c>
      <c r="O17" s="423">
        <v>-185.89121788999998</v>
      </c>
      <c r="P17" s="417"/>
      <c r="Q17" s="417"/>
      <c r="R17" s="417"/>
      <c r="S17" s="417"/>
    </row>
    <row r="18" spans="1:19" ht="15" x14ac:dyDescent="0.25">
      <c r="A18" s="417"/>
      <c r="B18" s="424"/>
      <c r="C18" s="425" t="s">
        <v>576</v>
      </c>
      <c r="D18" s="419">
        <v>17077.94642235</v>
      </c>
      <c r="E18" s="419">
        <v>15</v>
      </c>
      <c r="F18" s="419">
        <v>2.0000000000000002E-7</v>
      </c>
      <c r="G18" s="419">
        <v>22952.61816595</v>
      </c>
      <c r="H18" s="419">
        <v>2.6828999999999998E-8</v>
      </c>
      <c r="I18" s="419">
        <v>3.0000000000000001E-6</v>
      </c>
      <c r="J18" s="419">
        <v>1.99168E-7</v>
      </c>
      <c r="K18" s="419">
        <v>2.5000000000000002E-6</v>
      </c>
      <c r="L18" s="419">
        <v>7956.6474409299999</v>
      </c>
      <c r="M18" s="419">
        <v>0.3466553307079196</v>
      </c>
      <c r="N18" s="419">
        <v>54.65725157</v>
      </c>
      <c r="O18" s="423">
        <v>-185.89121788999998</v>
      </c>
      <c r="P18" s="417"/>
      <c r="Q18" s="417"/>
      <c r="R18" s="417"/>
      <c r="S18" s="417"/>
    </row>
    <row r="19" spans="1:19" ht="15" x14ac:dyDescent="0.25">
      <c r="A19" s="417"/>
      <c r="B19" s="424"/>
      <c r="C19" s="425" t="s">
        <v>577</v>
      </c>
      <c r="D19" s="419">
        <v>0</v>
      </c>
      <c r="E19" s="419">
        <v>0</v>
      </c>
      <c r="F19" s="419">
        <v>2.0000000000000002E-7</v>
      </c>
      <c r="G19" s="419">
        <v>577.34543172000008</v>
      </c>
      <c r="H19" s="419">
        <v>7.8997000000000003E-8</v>
      </c>
      <c r="I19" s="419">
        <v>0</v>
      </c>
      <c r="J19" s="419">
        <v>4.5000000000000003E-7</v>
      </c>
      <c r="K19" s="419">
        <v>2.5000000000000002E-6</v>
      </c>
      <c r="L19" s="419">
        <v>298.89477391000003</v>
      </c>
      <c r="M19" s="419">
        <v>0.51770527224844742</v>
      </c>
      <c r="N19" s="419">
        <v>0.94296202000000007</v>
      </c>
      <c r="O19" s="423">
        <v>0</v>
      </c>
      <c r="P19" s="417"/>
      <c r="Q19" s="417"/>
      <c r="R19" s="417"/>
      <c r="S19" s="417"/>
    </row>
    <row r="20" spans="1:19" ht="15" x14ac:dyDescent="0.25">
      <c r="A20" s="417"/>
      <c r="B20" s="424"/>
      <c r="C20" s="422" t="s">
        <v>578</v>
      </c>
      <c r="D20" s="419">
        <v>0</v>
      </c>
      <c r="E20" s="419">
        <v>0</v>
      </c>
      <c r="F20" s="419">
        <v>0</v>
      </c>
      <c r="G20" s="419">
        <v>0</v>
      </c>
      <c r="H20" s="419">
        <v>0</v>
      </c>
      <c r="I20" s="419">
        <v>0</v>
      </c>
      <c r="J20" s="419">
        <v>0</v>
      </c>
      <c r="K20" s="419">
        <v>0</v>
      </c>
      <c r="L20" s="419">
        <v>0</v>
      </c>
      <c r="M20" s="419">
        <v>0</v>
      </c>
      <c r="N20" s="419">
        <v>0</v>
      </c>
      <c r="O20" s="423">
        <v>0</v>
      </c>
      <c r="P20" s="417"/>
      <c r="Q20" s="417"/>
      <c r="R20" s="417"/>
      <c r="S20" s="417"/>
    </row>
    <row r="21" spans="1:19" ht="15" x14ac:dyDescent="0.25">
      <c r="A21" s="417"/>
      <c r="B21" s="424"/>
      <c r="C21" s="425" t="s">
        <v>579</v>
      </c>
      <c r="D21" s="419">
        <v>0</v>
      </c>
      <c r="E21" s="419">
        <v>0</v>
      </c>
      <c r="F21" s="419">
        <v>0</v>
      </c>
      <c r="G21" s="419">
        <v>0</v>
      </c>
      <c r="H21" s="419">
        <v>0</v>
      </c>
      <c r="I21" s="419">
        <v>0</v>
      </c>
      <c r="J21" s="419">
        <v>0</v>
      </c>
      <c r="K21" s="419">
        <v>0</v>
      </c>
      <c r="L21" s="419">
        <v>0</v>
      </c>
      <c r="M21" s="419">
        <v>0</v>
      </c>
      <c r="N21" s="419">
        <v>0</v>
      </c>
      <c r="O21" s="423">
        <v>0</v>
      </c>
      <c r="P21" s="417"/>
      <c r="Q21" s="417"/>
      <c r="R21" s="417"/>
      <c r="S21" s="417"/>
    </row>
    <row r="22" spans="1:19" ht="15" x14ac:dyDescent="0.25">
      <c r="A22" s="417"/>
      <c r="B22" s="424"/>
      <c r="C22" s="425" t="s">
        <v>580</v>
      </c>
      <c r="D22" s="419">
        <v>0</v>
      </c>
      <c r="E22" s="419">
        <v>0</v>
      </c>
      <c r="F22" s="419">
        <v>0</v>
      </c>
      <c r="G22" s="419">
        <v>0</v>
      </c>
      <c r="H22" s="419">
        <v>0</v>
      </c>
      <c r="I22" s="419">
        <v>0</v>
      </c>
      <c r="J22" s="419">
        <v>0</v>
      </c>
      <c r="K22" s="419">
        <v>0</v>
      </c>
      <c r="L22" s="419">
        <v>0</v>
      </c>
      <c r="M22" s="419">
        <v>0</v>
      </c>
      <c r="N22" s="419">
        <v>0</v>
      </c>
      <c r="O22" s="423">
        <v>0</v>
      </c>
      <c r="P22" s="417"/>
      <c r="Q22" s="417"/>
      <c r="R22" s="417"/>
      <c r="S22" s="417"/>
    </row>
    <row r="23" spans="1:19" ht="15" x14ac:dyDescent="0.25">
      <c r="A23" s="417"/>
      <c r="B23" s="424"/>
      <c r="C23" s="425" t="s">
        <v>581</v>
      </c>
      <c r="D23" s="419">
        <v>0</v>
      </c>
      <c r="E23" s="419">
        <v>0</v>
      </c>
      <c r="F23" s="419">
        <v>0</v>
      </c>
      <c r="G23" s="419">
        <v>0</v>
      </c>
      <c r="H23" s="419">
        <v>0</v>
      </c>
      <c r="I23" s="419">
        <v>0</v>
      </c>
      <c r="J23" s="419">
        <v>0</v>
      </c>
      <c r="K23" s="419">
        <v>0</v>
      </c>
      <c r="L23" s="419">
        <v>0</v>
      </c>
      <c r="M23" s="419">
        <v>0</v>
      </c>
      <c r="N23" s="419">
        <v>0</v>
      </c>
      <c r="O23" s="423">
        <v>0</v>
      </c>
      <c r="P23" s="417"/>
      <c r="Q23" s="417"/>
      <c r="R23" s="417"/>
      <c r="S23" s="417"/>
    </row>
    <row r="24" spans="1:19" ht="15.75" thickBot="1" x14ac:dyDescent="0.3">
      <c r="A24" s="417"/>
      <c r="B24" s="424"/>
      <c r="C24" s="426" t="s">
        <v>582</v>
      </c>
      <c r="D24" s="427">
        <v>0</v>
      </c>
      <c r="E24" s="427">
        <v>0</v>
      </c>
      <c r="F24" s="427">
        <v>0</v>
      </c>
      <c r="G24" s="427">
        <v>0</v>
      </c>
      <c r="H24" s="427">
        <v>0</v>
      </c>
      <c r="I24" s="427">
        <v>0</v>
      </c>
      <c r="J24" s="427">
        <v>0</v>
      </c>
      <c r="K24" s="427">
        <v>0</v>
      </c>
      <c r="L24" s="427">
        <v>0</v>
      </c>
      <c r="M24" s="427">
        <v>0</v>
      </c>
      <c r="N24" s="427">
        <v>0</v>
      </c>
      <c r="O24" s="428">
        <v>0</v>
      </c>
      <c r="P24" s="417"/>
      <c r="Q24" s="417"/>
      <c r="R24" s="417"/>
      <c r="S24" s="417"/>
    </row>
    <row r="25" spans="1:19" ht="30" customHeight="1" thickBot="1" x14ac:dyDescent="0.3">
      <c r="A25" s="417"/>
      <c r="B25" s="1450" t="s">
        <v>583</v>
      </c>
      <c r="C25" s="1451"/>
      <c r="D25" s="429">
        <v>374029.03957557003</v>
      </c>
      <c r="E25" s="430">
        <v>59230.558015980001</v>
      </c>
      <c r="F25" s="430">
        <v>8.8000000000000004E-7</v>
      </c>
      <c r="G25" s="430">
        <v>228863.77128923</v>
      </c>
      <c r="H25" s="430">
        <v>4.0788999999999996E-8</v>
      </c>
      <c r="I25" s="430">
        <v>8.5000000000000006E-5</v>
      </c>
      <c r="J25" s="430">
        <v>1.201037E-6</v>
      </c>
      <c r="K25" s="430">
        <v>1.0000000000000001E-5</v>
      </c>
      <c r="L25" s="430">
        <v>72851.263114989997</v>
      </c>
      <c r="M25" s="430">
        <v>1.4087932569700208</v>
      </c>
      <c r="N25" s="430">
        <v>167.73084858000001</v>
      </c>
      <c r="O25" s="431">
        <v>-266.09608530999998</v>
      </c>
      <c r="P25" s="417"/>
      <c r="Q25" s="417"/>
      <c r="R25" s="417"/>
      <c r="S25" s="417"/>
    </row>
    <row r="26" spans="1:19" ht="42.75" x14ac:dyDescent="0.25">
      <c r="A26" s="417"/>
      <c r="B26" s="1081" t="s">
        <v>1418</v>
      </c>
      <c r="C26" s="1082"/>
      <c r="D26" s="419"/>
      <c r="E26" s="419"/>
      <c r="F26" s="419"/>
      <c r="G26" s="419"/>
      <c r="H26" s="419"/>
      <c r="I26" s="419"/>
      <c r="J26" s="419"/>
      <c r="K26" s="419"/>
      <c r="L26" s="419"/>
      <c r="M26" s="419"/>
      <c r="N26" s="419"/>
      <c r="O26" s="420"/>
      <c r="P26" s="417"/>
      <c r="Q26" s="417"/>
      <c r="R26" s="417"/>
      <c r="S26" s="417"/>
    </row>
    <row r="27" spans="1:19" ht="15" x14ac:dyDescent="0.25">
      <c r="A27" s="410"/>
      <c r="B27" s="421"/>
      <c r="C27" s="422" t="s">
        <v>566</v>
      </c>
      <c r="D27" s="419">
        <v>13337.510635530001</v>
      </c>
      <c r="E27" s="419">
        <v>34080.756935009995</v>
      </c>
      <c r="F27" s="419">
        <v>5.0000000000000004E-8</v>
      </c>
      <c r="G27" s="419">
        <v>12475.661580799999</v>
      </c>
      <c r="H27" s="419">
        <v>1.047E-9</v>
      </c>
      <c r="I27" s="419">
        <v>1.3899999999999999E-4</v>
      </c>
      <c r="J27" s="419">
        <v>3.9592200000000002E-7</v>
      </c>
      <c r="K27" s="419">
        <v>2.5000000000000002E-6</v>
      </c>
      <c r="L27" s="419">
        <v>2438.72071641</v>
      </c>
      <c r="M27" s="419">
        <v>0.19547826787504263</v>
      </c>
      <c r="N27" s="419">
        <v>5.3356823200000001</v>
      </c>
      <c r="O27" s="423">
        <v>-11.455924849999999</v>
      </c>
      <c r="P27" s="410"/>
      <c r="Q27" s="410"/>
      <c r="R27" s="410"/>
      <c r="S27" s="410"/>
    </row>
    <row r="28" spans="1:19" ht="15" x14ac:dyDescent="0.25">
      <c r="A28" s="410"/>
      <c r="B28" s="424"/>
      <c r="C28" s="425" t="s">
        <v>567</v>
      </c>
      <c r="D28" s="419">
        <v>5787.6302847500001</v>
      </c>
      <c r="E28" s="419">
        <v>13585.75773119</v>
      </c>
      <c r="F28" s="419">
        <v>5.9999999999999995E-8</v>
      </c>
      <c r="G28" s="419">
        <v>5497.1032241499997</v>
      </c>
      <c r="H28" s="419">
        <v>8.2900000000000003E-10</v>
      </c>
      <c r="I28" s="419">
        <v>8.7999999999999998E-5</v>
      </c>
      <c r="J28" s="419">
        <v>3.6204599999999998E-7</v>
      </c>
      <c r="K28" s="419">
        <v>2.5000000000000002E-6</v>
      </c>
      <c r="L28" s="419">
        <v>946.60475717999998</v>
      </c>
      <c r="M28" s="419">
        <v>0.17220065161253553</v>
      </c>
      <c r="N28" s="419">
        <v>1.7518899699999999</v>
      </c>
      <c r="O28" s="423">
        <v>-3.81826394</v>
      </c>
      <c r="P28" s="410"/>
      <c r="Q28" s="410"/>
      <c r="R28" s="410"/>
      <c r="S28" s="410"/>
    </row>
    <row r="29" spans="1:19" ht="15" x14ac:dyDescent="0.25">
      <c r="B29" s="424"/>
      <c r="C29" s="425" t="s">
        <v>568</v>
      </c>
      <c r="D29" s="419">
        <v>7549.8803507799994</v>
      </c>
      <c r="E29" s="419">
        <v>20494.99920382</v>
      </c>
      <c r="F29" s="419">
        <v>4.0000000000000001E-8</v>
      </c>
      <c r="G29" s="419">
        <v>6978.55835665</v>
      </c>
      <c r="H29" s="419">
        <v>1.219E-9</v>
      </c>
      <c r="I29" s="419">
        <v>5.1E-5</v>
      </c>
      <c r="J29" s="419">
        <v>4.2260700000000002E-7</v>
      </c>
      <c r="K29" s="419">
        <v>2.5000000000000002E-6</v>
      </c>
      <c r="L29" s="419">
        <v>1492.11595923</v>
      </c>
      <c r="M29" s="419">
        <v>0.21381435576993271</v>
      </c>
      <c r="N29" s="419">
        <v>3.58379235</v>
      </c>
      <c r="O29" s="423">
        <v>-7.6376609100000001</v>
      </c>
    </row>
    <row r="30" spans="1:19" ht="15" x14ac:dyDescent="0.25">
      <c r="B30" s="424"/>
      <c r="C30" s="422" t="s">
        <v>569</v>
      </c>
      <c r="D30" s="419">
        <v>18658.701424319999</v>
      </c>
      <c r="E30" s="419">
        <v>33420.629683790001</v>
      </c>
      <c r="F30" s="419">
        <v>8.0000000000000002E-8</v>
      </c>
      <c r="G30" s="419">
        <v>17611.473303040002</v>
      </c>
      <c r="H30" s="419">
        <v>2.013E-9</v>
      </c>
      <c r="I30" s="419">
        <v>1.18E-4</v>
      </c>
      <c r="J30" s="419">
        <v>4.0894899999999999E-7</v>
      </c>
      <c r="K30" s="419">
        <v>2.5000000000000002E-6</v>
      </c>
      <c r="L30" s="419">
        <v>5310.9912037299991</v>
      </c>
      <c r="M30" s="419">
        <v>0.30156427644320044</v>
      </c>
      <c r="N30" s="419">
        <v>14.47807248</v>
      </c>
      <c r="O30" s="423">
        <v>-30.600171489999997</v>
      </c>
    </row>
    <row r="31" spans="1:19" ht="15" x14ac:dyDescent="0.25">
      <c r="B31" s="424"/>
      <c r="C31" s="422" t="s">
        <v>570</v>
      </c>
      <c r="D31" s="419">
        <v>54738.439825150002</v>
      </c>
      <c r="E31" s="419">
        <v>45685.584435420002</v>
      </c>
      <c r="F31" s="419">
        <v>5.9999999999999995E-8</v>
      </c>
      <c r="G31" s="419">
        <v>46989.016738949998</v>
      </c>
      <c r="H31" s="419">
        <v>3.7629999999999995E-9</v>
      </c>
      <c r="I31" s="419">
        <v>1.85E-4</v>
      </c>
      <c r="J31" s="419">
        <v>4.0406700000000001E-7</v>
      </c>
      <c r="K31" s="419">
        <v>2.5000000000000002E-6</v>
      </c>
      <c r="L31" s="419">
        <v>19559.622797580003</v>
      </c>
      <c r="M31" s="419">
        <v>0.4162594613597585</v>
      </c>
      <c r="N31" s="419">
        <v>71.506593379999998</v>
      </c>
      <c r="O31" s="423">
        <v>-143.28982916999999</v>
      </c>
    </row>
    <row r="32" spans="1:19" ht="15" x14ac:dyDescent="0.25">
      <c r="B32" s="424"/>
      <c r="C32" s="422" t="s">
        <v>571</v>
      </c>
      <c r="D32" s="419">
        <v>32002.211665589999</v>
      </c>
      <c r="E32" s="419">
        <v>21478.81551941</v>
      </c>
      <c r="F32" s="419">
        <v>5.0000000000000004E-8</v>
      </c>
      <c r="G32" s="419">
        <v>24821.000677520002</v>
      </c>
      <c r="H32" s="419">
        <v>6.0070000000000005E-9</v>
      </c>
      <c r="I32" s="419">
        <v>1.4300000000000001E-4</v>
      </c>
      <c r="J32" s="419">
        <v>4.1779300000000001E-7</v>
      </c>
      <c r="K32" s="419">
        <v>2.5000000000000002E-6</v>
      </c>
      <c r="L32" s="419">
        <v>12085.928037450001</v>
      </c>
      <c r="M32" s="419">
        <v>0.48692348042180428</v>
      </c>
      <c r="N32" s="419">
        <v>62.152307969999995</v>
      </c>
      <c r="O32" s="423">
        <v>-97.793264609999994</v>
      </c>
    </row>
    <row r="33" spans="2:15" ht="15" x14ac:dyDescent="0.25">
      <c r="B33" s="424"/>
      <c r="C33" s="422" t="s">
        <v>572</v>
      </c>
      <c r="D33" s="419">
        <v>100621.90311085001</v>
      </c>
      <c r="E33" s="419">
        <v>94496.104311250005</v>
      </c>
      <c r="F33" s="419">
        <v>7.0000000000000005E-8</v>
      </c>
      <c r="G33" s="419">
        <v>67295.233043820001</v>
      </c>
      <c r="H33" s="419">
        <v>1.4042000000000001E-8</v>
      </c>
      <c r="I33" s="419">
        <v>4.3600000000000003E-4</v>
      </c>
      <c r="J33" s="419">
        <v>4.16469E-7</v>
      </c>
      <c r="K33" s="419">
        <v>2.5000000000000002E-6</v>
      </c>
      <c r="L33" s="419">
        <v>45345.523163900005</v>
      </c>
      <c r="M33" s="419">
        <v>0.67382964755278862</v>
      </c>
      <c r="N33" s="419">
        <v>394.27805487000001</v>
      </c>
      <c r="O33" s="423">
        <v>-1008.0736659199999</v>
      </c>
    </row>
    <row r="34" spans="2:15" ht="15" x14ac:dyDescent="0.25">
      <c r="B34" s="424"/>
      <c r="C34" s="425" t="s">
        <v>573</v>
      </c>
      <c r="D34" s="419">
        <v>81666.922655570001</v>
      </c>
      <c r="E34" s="419">
        <v>78124.579822929998</v>
      </c>
      <c r="F34" s="419">
        <v>7.0000000000000005E-8</v>
      </c>
      <c r="G34" s="419">
        <v>55379.042584219998</v>
      </c>
      <c r="H34" s="419">
        <v>1.2522999999999999E-8</v>
      </c>
      <c r="I34" s="419">
        <v>3.2600000000000001E-4</v>
      </c>
      <c r="J34" s="419">
        <v>4.1397699999999998E-7</v>
      </c>
      <c r="K34" s="419">
        <v>2.5000000000000002E-6</v>
      </c>
      <c r="L34" s="419">
        <v>36427.932604009999</v>
      </c>
      <c r="M34" s="419">
        <v>0.65779274801673748</v>
      </c>
      <c r="N34" s="419">
        <v>286.48986591000005</v>
      </c>
      <c r="O34" s="423">
        <v>-763.05370397000002</v>
      </c>
    </row>
    <row r="35" spans="2:15" ht="15" x14ac:dyDescent="0.25">
      <c r="B35" s="424"/>
      <c r="C35" s="425" t="s">
        <v>574</v>
      </c>
      <c r="D35" s="419">
        <v>18954.980455279998</v>
      </c>
      <c r="E35" s="419">
        <v>16371.524488319999</v>
      </c>
      <c r="F35" s="419">
        <v>7.0000000000000005E-8</v>
      </c>
      <c r="G35" s="419">
        <v>11916.1904596</v>
      </c>
      <c r="H35" s="419">
        <v>2.1101000000000001E-8</v>
      </c>
      <c r="I35" s="419">
        <v>1.1E-4</v>
      </c>
      <c r="J35" s="419">
        <v>4.2804999999999997E-7</v>
      </c>
      <c r="K35" s="419">
        <v>2.5000000000000002E-6</v>
      </c>
      <c r="L35" s="419">
        <v>8917.590559889999</v>
      </c>
      <c r="M35" s="419">
        <v>0.74835918325774586</v>
      </c>
      <c r="N35" s="419">
        <v>107.78818896</v>
      </c>
      <c r="O35" s="423">
        <v>-245.01996194999998</v>
      </c>
    </row>
    <row r="36" spans="2:15" ht="15" x14ac:dyDescent="0.25">
      <c r="B36" s="424"/>
      <c r="C36" s="422" t="s">
        <v>575</v>
      </c>
      <c r="D36" s="419">
        <v>66050.774738079999</v>
      </c>
      <c r="E36" s="419">
        <v>35130.620539180003</v>
      </c>
      <c r="F36" s="419">
        <v>5.9999999999999995E-8</v>
      </c>
      <c r="G36" s="419">
        <v>36655.308719330002</v>
      </c>
      <c r="H36" s="419">
        <v>4.1774000000000001E-8</v>
      </c>
      <c r="I36" s="419">
        <v>2.7E-4</v>
      </c>
      <c r="J36" s="419">
        <v>4.0406300000000001E-7</v>
      </c>
      <c r="K36" s="419">
        <v>2.5000000000000002E-6</v>
      </c>
      <c r="L36" s="419">
        <v>33069.922567529997</v>
      </c>
      <c r="M36" s="419">
        <v>0.90218644237173573</v>
      </c>
      <c r="N36" s="419">
        <v>629.82459511000002</v>
      </c>
      <c r="O36" s="423">
        <v>-1792.40031847</v>
      </c>
    </row>
    <row r="37" spans="2:15" ht="15" x14ac:dyDescent="0.25">
      <c r="B37" s="424"/>
      <c r="C37" s="425" t="s">
        <v>576</v>
      </c>
      <c r="D37" s="419">
        <v>52740.944829989996</v>
      </c>
      <c r="E37" s="419">
        <v>30325.6860519</v>
      </c>
      <c r="F37" s="419">
        <v>5.9999999999999995E-8</v>
      </c>
      <c r="G37" s="419">
        <v>30741.910582709999</v>
      </c>
      <c r="H37" s="419">
        <v>3.6360999999999997E-8</v>
      </c>
      <c r="I37" s="419">
        <v>2.1499999999999999E-4</v>
      </c>
      <c r="J37" s="419">
        <v>3.99548E-7</v>
      </c>
      <c r="K37" s="419">
        <v>2.5000000000000002E-6</v>
      </c>
      <c r="L37" s="419">
        <v>26808.622506669999</v>
      </c>
      <c r="M37" s="419">
        <v>0.87205453397381949</v>
      </c>
      <c r="N37" s="419">
        <v>453.14503516000002</v>
      </c>
      <c r="O37" s="423">
        <v>-1307.8895221800001</v>
      </c>
    </row>
    <row r="38" spans="2:15" ht="15" x14ac:dyDescent="0.25">
      <c r="B38" s="424"/>
      <c r="C38" s="425" t="s">
        <v>577</v>
      </c>
      <c r="D38" s="419">
        <v>13309.82990809</v>
      </c>
      <c r="E38" s="419">
        <v>4804.9344872900001</v>
      </c>
      <c r="F38" s="419">
        <v>4.0000000000000001E-8</v>
      </c>
      <c r="G38" s="419">
        <v>5913.3981366300004</v>
      </c>
      <c r="H38" s="419">
        <v>6.9915000000000001E-8</v>
      </c>
      <c r="I38" s="419">
        <v>5.5000000000000002E-5</v>
      </c>
      <c r="J38" s="419">
        <v>4.2753299999999999E-7</v>
      </c>
      <c r="K38" s="419">
        <v>2.5000000000000002E-6</v>
      </c>
      <c r="L38" s="419">
        <v>6261.3000608599996</v>
      </c>
      <c r="M38" s="419">
        <v>1.0588328260995912</v>
      </c>
      <c r="N38" s="419">
        <v>176.67955996000001</v>
      </c>
      <c r="O38" s="423">
        <v>-484.51079630000004</v>
      </c>
    </row>
    <row r="39" spans="2:15" ht="15" x14ac:dyDescent="0.25">
      <c r="B39" s="424"/>
      <c r="C39" s="422" t="s">
        <v>578</v>
      </c>
      <c r="D39" s="419">
        <v>5462.6530486499996</v>
      </c>
      <c r="E39" s="419">
        <v>4462.6446083599994</v>
      </c>
      <c r="F39" s="419">
        <v>1.7000000000000001E-7</v>
      </c>
      <c r="G39" s="419">
        <v>4639.6377336400001</v>
      </c>
      <c r="H39" s="419">
        <v>3.2655200000000002E-7</v>
      </c>
      <c r="I39" s="419">
        <v>1.8E-5</v>
      </c>
      <c r="J39" s="419">
        <v>4.1590400000000002E-7</v>
      </c>
      <c r="K39" s="419">
        <v>2.5000000000000002E-6</v>
      </c>
      <c r="L39" s="419">
        <v>8591.9910276499995</v>
      </c>
      <c r="M39" s="419">
        <v>1.8518667880798538</v>
      </c>
      <c r="N39" s="419">
        <v>632.82263911000007</v>
      </c>
      <c r="O39" s="423">
        <v>-4914.0929312099997</v>
      </c>
    </row>
    <row r="40" spans="2:15" ht="15" x14ac:dyDescent="0.25">
      <c r="B40" s="424"/>
      <c r="C40" s="425" t="s">
        <v>579</v>
      </c>
      <c r="D40" s="419">
        <v>1300.6798968000001</v>
      </c>
      <c r="E40" s="419">
        <v>422.01884041000005</v>
      </c>
      <c r="F40" s="419">
        <v>1.4000000000000001E-7</v>
      </c>
      <c r="G40" s="419">
        <v>517.70348367999998</v>
      </c>
      <c r="H40" s="419">
        <v>1.3820399999999998E-7</v>
      </c>
      <c r="I40" s="419">
        <v>1.2999999999999999E-5</v>
      </c>
      <c r="J40" s="419">
        <v>3.8037800000000002E-7</v>
      </c>
      <c r="K40" s="419">
        <v>2.5000000000000002E-6</v>
      </c>
      <c r="L40" s="419">
        <v>578.21444073999999</v>
      </c>
      <c r="M40" s="419">
        <v>1.116883426454597</v>
      </c>
      <c r="N40" s="419">
        <v>26.629423500000001</v>
      </c>
      <c r="O40" s="423">
        <v>-175.59787481000001</v>
      </c>
    </row>
    <row r="41" spans="2:15" ht="15" x14ac:dyDescent="0.25">
      <c r="B41" s="424"/>
      <c r="C41" s="425" t="s">
        <v>580</v>
      </c>
      <c r="D41" s="419">
        <v>1040.8760445099999</v>
      </c>
      <c r="E41" s="419">
        <v>1001.44559363</v>
      </c>
      <c r="F41" s="419">
        <v>2.0000000000000002E-7</v>
      </c>
      <c r="G41" s="419">
        <v>504.34550826999998</v>
      </c>
      <c r="H41" s="419">
        <v>2.1831600000000001E-7</v>
      </c>
      <c r="I41" s="419">
        <v>3.9999999999999998E-6</v>
      </c>
      <c r="J41" s="419">
        <v>4.2869499999999999E-7</v>
      </c>
      <c r="K41" s="419">
        <v>2.5000000000000002E-6</v>
      </c>
      <c r="L41" s="419">
        <v>781.76146328999994</v>
      </c>
      <c r="M41" s="419">
        <v>1.5500514041883489</v>
      </c>
      <c r="N41" s="419">
        <v>47.212886659999995</v>
      </c>
      <c r="O41" s="423">
        <v>-99.484820880000001</v>
      </c>
    </row>
    <row r="42" spans="2:15" ht="15" x14ac:dyDescent="0.25">
      <c r="B42" s="424"/>
      <c r="C42" s="425" t="s">
        <v>581</v>
      </c>
      <c r="D42" s="419">
        <v>3121.0971073400001</v>
      </c>
      <c r="E42" s="419">
        <v>3039.1801743200003</v>
      </c>
      <c r="F42" s="419">
        <v>1.6E-7</v>
      </c>
      <c r="G42" s="419">
        <v>3617.58874169</v>
      </c>
      <c r="H42" s="419">
        <v>3.68596E-7</v>
      </c>
      <c r="I42" s="419">
        <v>9.9999999999999995E-7</v>
      </c>
      <c r="J42" s="419">
        <v>4.1920499999999997E-7</v>
      </c>
      <c r="K42" s="419">
        <v>2.5000000000000002E-6</v>
      </c>
      <c r="L42" s="419">
        <v>7232.0151236199999</v>
      </c>
      <c r="M42" s="419">
        <v>1.9991258376820018</v>
      </c>
      <c r="N42" s="419">
        <v>558.98032896000007</v>
      </c>
      <c r="O42" s="423">
        <v>-4639.0102355200006</v>
      </c>
    </row>
    <row r="43" spans="2:15" ht="15.75" thickBot="1" x14ac:dyDescent="0.3">
      <c r="B43" s="424"/>
      <c r="C43" s="426" t="s">
        <v>582</v>
      </c>
      <c r="D43" s="427">
        <v>21966.1980884</v>
      </c>
      <c r="E43" s="427">
        <v>6129.0082182799997</v>
      </c>
      <c r="F43" s="427">
        <v>1.1000000000000001E-7</v>
      </c>
      <c r="G43" s="427">
        <v>15754.756487160001</v>
      </c>
      <c r="H43" s="427">
        <v>9.9999999999999995E-7</v>
      </c>
      <c r="I43" s="427">
        <v>1.16E-4</v>
      </c>
      <c r="J43" s="427">
        <v>0</v>
      </c>
      <c r="K43" s="427">
        <v>2.5000000000000002E-6</v>
      </c>
      <c r="L43" s="427">
        <v>0</v>
      </c>
      <c r="M43" s="427">
        <v>0</v>
      </c>
      <c r="N43" s="427">
        <v>6754.0044364099995</v>
      </c>
      <c r="O43" s="428">
        <v>-13616.38712406</v>
      </c>
    </row>
    <row r="44" spans="2:15" ht="13.5" thickBot="1" x14ac:dyDescent="0.25">
      <c r="B44" s="1164" t="s">
        <v>583</v>
      </c>
      <c r="C44" s="1449"/>
      <c r="D44" s="429">
        <v>312838.39253657003</v>
      </c>
      <c r="E44" s="430">
        <v>274884.16425069998</v>
      </c>
      <c r="F44" s="430">
        <v>6.5000000000000002E-7</v>
      </c>
      <c r="G44" s="430">
        <v>226242.08828425998</v>
      </c>
      <c r="H44" s="430">
        <v>1.3951979999999999E-6</v>
      </c>
      <c r="I44" s="430">
        <v>1.4250000000000001E-3</v>
      </c>
      <c r="J44" s="430">
        <v>2.8631670000000005E-6</v>
      </c>
      <c r="K44" s="430">
        <v>2.0000000000000002E-5</v>
      </c>
      <c r="L44" s="430">
        <v>126402.69951425001</v>
      </c>
      <c r="M44" s="430">
        <v>4.8281083641041835</v>
      </c>
      <c r="N44" s="430">
        <v>8564.4023816499994</v>
      </c>
      <c r="O44" s="431">
        <v>-21614.093229779999</v>
      </c>
    </row>
    <row r="45" spans="2:15" ht="42.75" x14ac:dyDescent="0.2">
      <c r="B45" s="1080" t="s">
        <v>1419</v>
      </c>
      <c r="C45" s="418"/>
      <c r="D45" s="419"/>
      <c r="E45" s="419"/>
      <c r="F45" s="419"/>
      <c r="G45" s="419"/>
      <c r="H45" s="419"/>
      <c r="I45" s="419"/>
      <c r="J45" s="419"/>
      <c r="K45" s="419"/>
      <c r="L45" s="419"/>
      <c r="M45" s="419"/>
      <c r="N45" s="419"/>
      <c r="O45" s="420"/>
    </row>
    <row r="46" spans="2:15" ht="15" x14ac:dyDescent="0.25">
      <c r="B46" s="421"/>
      <c r="C46" s="422" t="s">
        <v>566</v>
      </c>
      <c r="D46" s="419">
        <v>186359.82942579</v>
      </c>
      <c r="E46" s="419">
        <v>358996.48317492998</v>
      </c>
      <c r="F46" s="419">
        <v>1.9000000000000001E-7</v>
      </c>
      <c r="G46" s="419">
        <v>254726.92861545002</v>
      </c>
      <c r="H46" s="419">
        <v>9.1600000000000004E-10</v>
      </c>
      <c r="I46" s="419">
        <v>1.7899999999999999E-4</v>
      </c>
      <c r="J46" s="419">
        <v>4.3926700000000001E-7</v>
      </c>
      <c r="K46" s="419">
        <v>2.5000000000000002E-6</v>
      </c>
      <c r="L46" s="419">
        <v>66649.151534749995</v>
      </c>
      <c r="M46" s="419">
        <v>0.26164941373500117</v>
      </c>
      <c r="N46" s="419">
        <v>88.725753790000013</v>
      </c>
      <c r="O46" s="423">
        <v>-606.27993048999997</v>
      </c>
    </row>
    <row r="47" spans="2:15" ht="15" x14ac:dyDescent="0.25">
      <c r="B47" s="424"/>
      <c r="C47" s="425" t="s">
        <v>567</v>
      </c>
      <c r="D47" s="419">
        <v>123766.41809858</v>
      </c>
      <c r="E47" s="419">
        <v>199657.34897242999</v>
      </c>
      <c r="F47" s="419">
        <v>5.9999999999999995E-8</v>
      </c>
      <c r="G47" s="419">
        <v>136331.60686247001</v>
      </c>
      <c r="H47" s="419">
        <v>6.5300000000000002E-10</v>
      </c>
      <c r="I47" s="419">
        <v>1.21E-4</v>
      </c>
      <c r="J47" s="419">
        <v>4.4926599999999999E-7</v>
      </c>
      <c r="K47" s="419">
        <v>2.5000000000000002E-6</v>
      </c>
      <c r="L47" s="419">
        <v>26927.33340096</v>
      </c>
      <c r="M47" s="419">
        <v>0.19751350417313007</v>
      </c>
      <c r="N47" s="419">
        <v>26.956799499999999</v>
      </c>
      <c r="O47" s="423">
        <v>-459.12891249</v>
      </c>
    </row>
    <row r="48" spans="2:15" ht="15" x14ac:dyDescent="0.25">
      <c r="B48" s="424"/>
      <c r="C48" s="425" t="s">
        <v>568</v>
      </c>
      <c r="D48" s="419">
        <v>62593.41132721</v>
      </c>
      <c r="E48" s="419">
        <v>159339.13420249999</v>
      </c>
      <c r="F48" s="419">
        <v>3.4999999999999998E-7</v>
      </c>
      <c r="G48" s="419">
        <v>118395.32175298</v>
      </c>
      <c r="H48" s="419">
        <v>1.2199999999999999E-9</v>
      </c>
      <c r="I48" s="419">
        <v>5.8E-5</v>
      </c>
      <c r="J48" s="419">
        <v>4.27752E-7</v>
      </c>
      <c r="K48" s="419">
        <v>2.5000000000000002E-6</v>
      </c>
      <c r="L48" s="419">
        <v>39721.818133799999</v>
      </c>
      <c r="M48" s="419">
        <v>0.33550158524570423</v>
      </c>
      <c r="N48" s="419">
        <v>61.768954280000003</v>
      </c>
      <c r="O48" s="423">
        <v>-147.15101799999999</v>
      </c>
    </row>
    <row r="49" spans="2:15" ht="15" x14ac:dyDescent="0.25">
      <c r="B49" s="424"/>
      <c r="C49" s="422" t="s">
        <v>569</v>
      </c>
      <c r="D49" s="419">
        <v>113234.6989286</v>
      </c>
      <c r="E49" s="419">
        <v>220699.23571945002</v>
      </c>
      <c r="F49" s="419">
        <v>1.3E-7</v>
      </c>
      <c r="G49" s="419">
        <v>139989.17609389001</v>
      </c>
      <c r="H49" s="419">
        <v>2.1470000000000001E-9</v>
      </c>
      <c r="I49" s="419">
        <v>6.8999999999999997E-5</v>
      </c>
      <c r="J49" s="419">
        <v>4.2160999999999997E-7</v>
      </c>
      <c r="K49" s="419">
        <v>2.5000000000000002E-6</v>
      </c>
      <c r="L49" s="419">
        <v>63110.722993949996</v>
      </c>
      <c r="M49" s="419">
        <v>0.45082573349543797</v>
      </c>
      <c r="N49" s="419">
        <v>126.14363801</v>
      </c>
      <c r="O49" s="423">
        <v>-560.58963357000005</v>
      </c>
    </row>
    <row r="50" spans="2:15" ht="15" x14ac:dyDescent="0.25">
      <c r="B50" s="424"/>
      <c r="C50" s="422" t="s">
        <v>570</v>
      </c>
      <c r="D50" s="419">
        <v>119377.10717061</v>
      </c>
      <c r="E50" s="419">
        <v>129014.79309236001</v>
      </c>
      <c r="F50" s="419">
        <v>7.0000000000000005E-8</v>
      </c>
      <c r="G50" s="419">
        <v>126745.0995954</v>
      </c>
      <c r="H50" s="419">
        <v>3.6169999999999998E-9</v>
      </c>
      <c r="I50" s="419">
        <v>1.2E-4</v>
      </c>
      <c r="J50" s="419">
        <v>4.3429499999999999E-7</v>
      </c>
      <c r="K50" s="419">
        <v>2.5000000000000002E-6</v>
      </c>
      <c r="L50" s="419">
        <v>74748.369401370001</v>
      </c>
      <c r="M50" s="419">
        <v>0.58975352609279785</v>
      </c>
      <c r="N50" s="419">
        <v>191.26360877000002</v>
      </c>
      <c r="O50" s="423">
        <v>-624.87328084000001</v>
      </c>
    </row>
    <row r="51" spans="2:15" ht="15" x14ac:dyDescent="0.25">
      <c r="B51" s="424"/>
      <c r="C51" s="422" t="s">
        <v>571</v>
      </c>
      <c r="D51" s="419">
        <v>46839.521996420001</v>
      </c>
      <c r="E51" s="419">
        <v>71244.871010960007</v>
      </c>
      <c r="F51" s="419">
        <v>5.9999999999999995E-8</v>
      </c>
      <c r="G51" s="419">
        <v>50648.381290500001</v>
      </c>
      <c r="H51" s="419">
        <v>6.5789999999999997E-9</v>
      </c>
      <c r="I51" s="419">
        <v>5.3000000000000001E-5</v>
      </c>
      <c r="J51" s="419">
        <v>4.00273E-7</v>
      </c>
      <c r="K51" s="419">
        <v>2.5000000000000002E-6</v>
      </c>
      <c r="L51" s="419">
        <v>37179.740437209999</v>
      </c>
      <c r="M51" s="419">
        <v>0.73407559116175969</v>
      </c>
      <c r="N51" s="419">
        <v>131.65732047</v>
      </c>
      <c r="O51" s="423">
        <v>-224.84927291</v>
      </c>
    </row>
    <row r="52" spans="2:15" ht="15" x14ac:dyDescent="0.25">
      <c r="B52" s="424"/>
      <c r="C52" s="422" t="s">
        <v>572</v>
      </c>
      <c r="D52" s="419">
        <v>86229.200829100009</v>
      </c>
      <c r="E52" s="419">
        <v>162477.99050324</v>
      </c>
      <c r="F52" s="419">
        <v>2.0000000000000002E-7</v>
      </c>
      <c r="G52" s="419">
        <v>112777.47783515</v>
      </c>
      <c r="H52" s="419">
        <v>1.5709000000000002E-8</v>
      </c>
      <c r="I52" s="419">
        <v>1.2899999999999999E-4</v>
      </c>
      <c r="J52" s="419">
        <v>4.2826800000000001E-7</v>
      </c>
      <c r="K52" s="419">
        <v>2.5000000000000002E-6</v>
      </c>
      <c r="L52" s="419">
        <v>119595.03142237</v>
      </c>
      <c r="M52" s="419">
        <v>1.060451374849732</v>
      </c>
      <c r="N52" s="419">
        <v>759.55330013000003</v>
      </c>
      <c r="O52" s="423">
        <v>-2562.3813517499998</v>
      </c>
    </row>
    <row r="53" spans="2:15" ht="15" x14ac:dyDescent="0.25">
      <c r="B53" s="424"/>
      <c r="C53" s="425" t="s">
        <v>573</v>
      </c>
      <c r="D53" s="419">
        <v>47404.151672559994</v>
      </c>
      <c r="E53" s="419">
        <v>113851.60419067</v>
      </c>
      <c r="F53" s="419">
        <v>1.6E-7</v>
      </c>
      <c r="G53" s="419">
        <v>62349.295808180002</v>
      </c>
      <c r="H53" s="419">
        <v>1.1877000000000001E-8</v>
      </c>
      <c r="I53" s="419">
        <v>9.7999999999999997E-5</v>
      </c>
      <c r="J53" s="419">
        <v>4.1438399999999999E-7</v>
      </c>
      <c r="K53" s="419">
        <v>2.5000000000000002E-6</v>
      </c>
      <c r="L53" s="419">
        <v>58542.780131449996</v>
      </c>
      <c r="M53" s="419">
        <v>0.93894853779197607</v>
      </c>
      <c r="N53" s="419">
        <v>300.02959650999998</v>
      </c>
      <c r="O53" s="423">
        <v>-1335.90512427</v>
      </c>
    </row>
    <row r="54" spans="2:15" ht="15" x14ac:dyDescent="0.25">
      <c r="B54" s="424"/>
      <c r="C54" s="425" t="s">
        <v>574</v>
      </c>
      <c r="D54" s="419">
        <v>38825.049156550005</v>
      </c>
      <c r="E54" s="419">
        <v>48626.386312570001</v>
      </c>
      <c r="F54" s="419">
        <v>3.1E-7</v>
      </c>
      <c r="G54" s="419">
        <v>50428.182026970004</v>
      </c>
      <c r="H54" s="419">
        <v>2.0446E-8</v>
      </c>
      <c r="I54" s="419">
        <v>3.1000000000000001E-5</v>
      </c>
      <c r="J54" s="419">
        <v>4.4543399999999999E-7</v>
      </c>
      <c r="K54" s="419">
        <v>2.5000000000000002E-6</v>
      </c>
      <c r="L54" s="419">
        <v>61052.251290920001</v>
      </c>
      <c r="M54" s="419">
        <v>1.2106772212860664</v>
      </c>
      <c r="N54" s="419">
        <v>459.52370361999999</v>
      </c>
      <c r="O54" s="423">
        <v>-1226.47622748</v>
      </c>
    </row>
    <row r="55" spans="2:15" ht="15" x14ac:dyDescent="0.25">
      <c r="B55" s="424"/>
      <c r="C55" s="422" t="s">
        <v>575</v>
      </c>
      <c r="D55" s="419">
        <v>25113.242092730001</v>
      </c>
      <c r="E55" s="419">
        <v>22884.797766099997</v>
      </c>
      <c r="F55" s="419">
        <v>8.0000000000000002E-8</v>
      </c>
      <c r="G55" s="419">
        <v>22565.472694419997</v>
      </c>
      <c r="H55" s="419">
        <v>5.8297000000000002E-8</v>
      </c>
      <c r="I55" s="419">
        <v>4.1999999999999998E-5</v>
      </c>
      <c r="J55" s="419">
        <v>4.2853700000000002E-7</v>
      </c>
      <c r="K55" s="419">
        <v>2.5000000000000002E-6</v>
      </c>
      <c r="L55" s="419">
        <v>35834.004405790001</v>
      </c>
      <c r="M55" s="419">
        <v>1.5880014964034435</v>
      </c>
      <c r="N55" s="419">
        <v>565.32814157000007</v>
      </c>
      <c r="O55" s="423">
        <v>-2851.7550440800001</v>
      </c>
    </row>
    <row r="56" spans="2:15" ht="15" x14ac:dyDescent="0.25">
      <c r="B56" s="424"/>
      <c r="C56" s="425" t="s">
        <v>576</v>
      </c>
      <c r="D56" s="419">
        <v>8126.78178888</v>
      </c>
      <c r="E56" s="419">
        <v>14303.3559926</v>
      </c>
      <c r="F56" s="419">
        <v>7.0000000000000005E-8</v>
      </c>
      <c r="G56" s="419">
        <v>5209.6578219100002</v>
      </c>
      <c r="H56" s="419">
        <v>3.4546999999999998E-8</v>
      </c>
      <c r="I56" s="419">
        <v>2.6999999999999999E-5</v>
      </c>
      <c r="J56" s="419">
        <v>4.3018800000000001E-7</v>
      </c>
      <c r="K56" s="419">
        <v>2.5000000000000002E-6</v>
      </c>
      <c r="L56" s="419">
        <v>7017.9746714799994</v>
      </c>
      <c r="M56" s="419">
        <v>1.3471085647822878</v>
      </c>
      <c r="N56" s="419">
        <v>76.654327129999999</v>
      </c>
      <c r="O56" s="423">
        <v>-658.97497387999999</v>
      </c>
    </row>
    <row r="57" spans="2:15" ht="15" x14ac:dyDescent="0.25">
      <c r="B57" s="424"/>
      <c r="C57" s="425" t="s">
        <v>577</v>
      </c>
      <c r="D57" s="419">
        <v>16986.460303849999</v>
      </c>
      <c r="E57" s="419">
        <v>8581.4417734899998</v>
      </c>
      <c r="F57" s="419">
        <v>1.1000000000000001E-7</v>
      </c>
      <c r="G57" s="419">
        <v>17355.814872520001</v>
      </c>
      <c r="H57" s="419">
        <v>6.5424999999999992E-8</v>
      </c>
      <c r="I57" s="419">
        <v>1.5E-5</v>
      </c>
      <c r="J57" s="419">
        <v>4.2804099999999999E-7</v>
      </c>
      <c r="K57" s="419">
        <v>2.5000000000000002E-6</v>
      </c>
      <c r="L57" s="419">
        <v>28816.029734310003</v>
      </c>
      <c r="M57" s="419">
        <v>1.6603098123577773</v>
      </c>
      <c r="N57" s="419">
        <v>488.67381444</v>
      </c>
      <c r="O57" s="423">
        <v>-2192.7800702</v>
      </c>
    </row>
    <row r="58" spans="2:15" ht="15" x14ac:dyDescent="0.25">
      <c r="B58" s="424"/>
      <c r="C58" s="422" t="s">
        <v>578</v>
      </c>
      <c r="D58" s="419">
        <v>174.69389888000001</v>
      </c>
      <c r="E58" s="419">
        <v>981.78262333999999</v>
      </c>
      <c r="F58" s="419">
        <v>0</v>
      </c>
      <c r="G58" s="419">
        <v>174.69389888000001</v>
      </c>
      <c r="H58" s="419">
        <v>2.4856500000000003E-7</v>
      </c>
      <c r="I58" s="419">
        <v>9.0000000000000002E-6</v>
      </c>
      <c r="J58" s="419">
        <v>4.3599900000000001E-7</v>
      </c>
      <c r="K58" s="419">
        <v>2.5000000000000002E-6</v>
      </c>
      <c r="L58" s="419">
        <v>410.41092911999999</v>
      </c>
      <c r="M58" s="419">
        <v>2.349314611164055</v>
      </c>
      <c r="N58" s="419">
        <v>19.276918010000003</v>
      </c>
      <c r="O58" s="423">
        <v>-14.64876917</v>
      </c>
    </row>
    <row r="59" spans="2:15" ht="15" x14ac:dyDescent="0.25">
      <c r="B59" s="424"/>
      <c r="C59" s="425" t="s">
        <v>579</v>
      </c>
      <c r="D59" s="419">
        <v>69.175799150000003</v>
      </c>
      <c r="E59" s="419">
        <v>965.48163232000002</v>
      </c>
      <c r="F59" s="419">
        <v>0</v>
      </c>
      <c r="G59" s="419">
        <v>69.175799150000003</v>
      </c>
      <c r="H59" s="419">
        <v>1.0789799999999999E-7</v>
      </c>
      <c r="I59" s="419">
        <v>1.9999999999999999E-6</v>
      </c>
      <c r="J59" s="419">
        <v>4.1464200000000001E-7</v>
      </c>
      <c r="K59" s="419">
        <v>2.5000000000000002E-6</v>
      </c>
      <c r="L59" s="419">
        <v>134.10671127000001</v>
      </c>
      <c r="M59" s="419">
        <v>1.9386362415445981</v>
      </c>
      <c r="N59" s="419">
        <v>3.09543459</v>
      </c>
      <c r="O59" s="423">
        <v>-14.4449276</v>
      </c>
    </row>
    <row r="60" spans="2:15" ht="15" x14ac:dyDescent="0.25">
      <c r="B60" s="424"/>
      <c r="C60" s="425" t="s">
        <v>580</v>
      </c>
      <c r="D60" s="419">
        <v>3.1962100000000001E-3</v>
      </c>
      <c r="E60" s="419">
        <v>0</v>
      </c>
      <c r="F60" s="419">
        <v>0</v>
      </c>
      <c r="G60" s="419">
        <v>3.1962100000000001E-3</v>
      </c>
      <c r="H60" s="419">
        <v>2.04603E-7</v>
      </c>
      <c r="I60" s="419">
        <v>9.9999999999999995E-7</v>
      </c>
      <c r="J60" s="419">
        <v>4.5000000000000003E-7</v>
      </c>
      <c r="K60" s="419">
        <v>2.5000000000000002E-6</v>
      </c>
      <c r="L60" s="419">
        <v>8.1072699999999998E-3</v>
      </c>
      <c r="M60" s="419">
        <v>2.5365260730677894</v>
      </c>
      <c r="N60" s="419">
        <v>2.9473999999999999E-4</v>
      </c>
      <c r="O60" s="423">
        <v>-6.1240000000000003E-5</v>
      </c>
    </row>
    <row r="61" spans="2:15" ht="15" x14ac:dyDescent="0.25">
      <c r="B61" s="424"/>
      <c r="C61" s="425" t="s">
        <v>581</v>
      </c>
      <c r="D61" s="419">
        <v>105.51490351999999</v>
      </c>
      <c r="E61" s="419">
        <v>16.300991019999998</v>
      </c>
      <c r="F61" s="419">
        <v>0</v>
      </c>
      <c r="G61" s="419">
        <v>105.51490351999999</v>
      </c>
      <c r="H61" s="419">
        <v>3.4078799999999997E-7</v>
      </c>
      <c r="I61" s="419">
        <v>6.0000000000000002E-6</v>
      </c>
      <c r="J61" s="419">
        <v>4.5000000000000003E-7</v>
      </c>
      <c r="K61" s="419">
        <v>2.5000000000000002E-6</v>
      </c>
      <c r="L61" s="419">
        <v>276.29611058</v>
      </c>
      <c r="M61" s="419">
        <v>2.61855056833397</v>
      </c>
      <c r="N61" s="419">
        <v>16.181188679999998</v>
      </c>
      <c r="O61" s="423">
        <v>-0.20378032999999998</v>
      </c>
    </row>
    <row r="62" spans="2:15" ht="15.75" thickBot="1" x14ac:dyDescent="0.3">
      <c r="B62" s="424"/>
      <c r="C62" s="426" t="s">
        <v>582</v>
      </c>
      <c r="D62" s="427">
        <v>9051.092636469999</v>
      </c>
      <c r="E62" s="427">
        <v>6070.3999816300002</v>
      </c>
      <c r="F62" s="427">
        <v>2.2000000000000001E-7</v>
      </c>
      <c r="G62" s="427">
        <v>9283.3977729899998</v>
      </c>
      <c r="H62" s="427">
        <v>9.9999999999999995E-7</v>
      </c>
      <c r="I62" s="427">
        <v>1.7E-5</v>
      </c>
      <c r="J62" s="427">
        <v>0</v>
      </c>
      <c r="K62" s="427">
        <v>2.5000000000000002E-6</v>
      </c>
      <c r="L62" s="427">
        <v>0</v>
      </c>
      <c r="M62" s="427">
        <v>0</v>
      </c>
      <c r="N62" s="427">
        <v>3945.1867428099999</v>
      </c>
      <c r="O62" s="428">
        <v>-11202.244496589999</v>
      </c>
    </row>
    <row r="63" spans="2:15" ht="13.5" thickBot="1" x14ac:dyDescent="0.25">
      <c r="B63" s="1164" t="s">
        <v>583</v>
      </c>
      <c r="C63" s="1449"/>
      <c r="D63" s="429">
        <v>586379.38697860006</v>
      </c>
      <c r="E63" s="430">
        <v>972370.35387201014</v>
      </c>
      <c r="F63" s="430">
        <v>9.5000000000000001E-7</v>
      </c>
      <c r="G63" s="430">
        <v>716910.62779668008</v>
      </c>
      <c r="H63" s="430">
        <v>1.33583E-6</v>
      </c>
      <c r="I63" s="430">
        <v>6.1799999999999995E-4</v>
      </c>
      <c r="J63" s="430">
        <v>2.9882490000000003E-6</v>
      </c>
      <c r="K63" s="430">
        <v>2.0000000000000002E-5</v>
      </c>
      <c r="L63" s="430">
        <v>397527.43112455995</v>
      </c>
      <c r="M63" s="430">
        <v>7.0340717469022271</v>
      </c>
      <c r="N63" s="430">
        <v>5827.1354235600002</v>
      </c>
      <c r="O63" s="431">
        <v>-18647.6217794</v>
      </c>
    </row>
    <row r="64" spans="2:15" ht="13.5" customHeight="1" thickBot="1" x14ac:dyDescent="0.25">
      <c r="B64" s="1452" t="s">
        <v>262</v>
      </c>
      <c r="C64" s="1453"/>
      <c r="D64" s="432">
        <v>1273246.8190907403</v>
      </c>
      <c r="E64" s="430">
        <v>1306485.0761386901</v>
      </c>
      <c r="F64" s="430">
        <v>2.48E-6</v>
      </c>
      <c r="G64" s="430">
        <v>1172016.4873701702</v>
      </c>
      <c r="H64" s="430">
        <v>2.7718170000000001E-6</v>
      </c>
      <c r="I64" s="430">
        <v>2.1280000000000001E-3</v>
      </c>
      <c r="J64" s="430">
        <v>7.0524530000000004E-6</v>
      </c>
      <c r="K64" s="430">
        <v>5.0000000000000009E-5</v>
      </c>
      <c r="L64" s="430">
        <v>596781.39375379996</v>
      </c>
      <c r="M64" s="430">
        <v>5.4440072138500417</v>
      </c>
      <c r="N64" s="430">
        <v>14559.268653790001</v>
      </c>
      <c r="O64" s="431">
        <v>-40527.811094489996</v>
      </c>
    </row>
    <row r="65" spans="2:15" ht="13.5" customHeight="1" x14ac:dyDescent="0.25">
      <c r="B65" s="433"/>
      <c r="C65" s="433"/>
      <c r="D65" s="410"/>
      <c r="E65" s="410"/>
      <c r="F65" s="410"/>
      <c r="G65" s="410"/>
      <c r="H65" s="410"/>
      <c r="I65" s="410"/>
      <c r="J65" s="410"/>
      <c r="K65" s="410"/>
      <c r="L65" s="410"/>
      <c r="M65" s="410"/>
      <c r="N65" s="410"/>
      <c r="O65" s="410"/>
    </row>
    <row r="66" spans="2:15" ht="15" x14ac:dyDescent="0.25">
      <c r="B66" s="410"/>
      <c r="C66" s="410"/>
      <c r="D66" s="410"/>
      <c r="E66" s="410"/>
      <c r="F66" s="410"/>
      <c r="G66" s="410"/>
      <c r="H66" s="410"/>
      <c r="I66" s="410"/>
      <c r="J66" s="410"/>
      <c r="K66" s="410"/>
      <c r="L66" s="410"/>
      <c r="M66" s="410"/>
      <c r="N66" s="410"/>
      <c r="O66" s="410"/>
    </row>
  </sheetData>
  <sheetProtection algorithmName="SHA-512" hashValue="flYlAy0Eb7BSLPjXS+8m/QOULFVq0Qb34ohnf26OKYzDO7tL8p1E55QUV/NCkRxF/SgH0d4SSMFnQTK1UmsJhg==" saltValue="II0Rm1eOjzqoByak/fnrUQ==" spinCount="100000" sheet="1" objects="1" scenarios="1"/>
  <mergeCells count="6">
    <mergeCell ref="B44:C44"/>
    <mergeCell ref="B63:C63"/>
    <mergeCell ref="B25:C25"/>
    <mergeCell ref="B64:C64"/>
    <mergeCell ref="B2:O2"/>
    <mergeCell ref="B6:B7"/>
  </mergeCells>
  <pageMargins left="0.70866141732283472" right="0.70866141732283472" top="0.74803149606299213" bottom="0.74803149606299213" header="0.31496062992125984" footer="0.31496062992125984"/>
  <pageSetup paperSize="9" scale="38"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CB07-7288-40F9-847A-9E97F2254E05}">
  <sheetPr>
    <tabColor theme="5" tint="-0.499984740745262"/>
    <pageSetUpPr fitToPage="1"/>
  </sheetPr>
  <dimension ref="A1:H23"/>
  <sheetViews>
    <sheetView showGridLines="0" topLeftCell="A9" workbookViewId="0">
      <selection activeCell="C4" sqref="C4:E8"/>
    </sheetView>
  </sheetViews>
  <sheetFormatPr defaultRowHeight="15" x14ac:dyDescent="0.25"/>
  <cols>
    <col min="1" max="1" width="9.140625" style="81"/>
    <col min="2" max="2" width="4.42578125" style="81" bestFit="1" customWidth="1"/>
    <col min="3" max="3" width="61.85546875" style="81" bestFit="1" customWidth="1"/>
    <col min="4" max="8" width="22.7109375" style="81" customWidth="1"/>
    <col min="9" max="16384" width="9.140625" style="81"/>
  </cols>
  <sheetData>
    <row r="1" spans="1:8" ht="15.75" thickBot="1" x14ac:dyDescent="0.3">
      <c r="A1" s="3"/>
    </row>
    <row r="2" spans="1:8" ht="18.75" thickBot="1" x14ac:dyDescent="0.3">
      <c r="B2" s="1460" t="s">
        <v>585</v>
      </c>
      <c r="C2" s="1461"/>
      <c r="D2" s="1461"/>
      <c r="E2" s="1461"/>
      <c r="F2" s="1461"/>
      <c r="G2" s="1461"/>
      <c r="H2" s="1462"/>
    </row>
    <row r="3" spans="1:8" x14ac:dyDescent="0.25">
      <c r="B3" s="614" t="s">
        <v>1464</v>
      </c>
      <c r="C3" s="119"/>
      <c r="D3" s="119"/>
      <c r="E3" s="119"/>
      <c r="F3" s="119"/>
      <c r="G3" s="119"/>
      <c r="H3" s="119"/>
    </row>
    <row r="4" spans="1:8" ht="33" x14ac:dyDescent="0.25">
      <c r="B4" s="434"/>
      <c r="C4" s="435"/>
      <c r="D4" s="434"/>
      <c r="E4" s="434"/>
      <c r="F4" s="434"/>
      <c r="G4" s="434"/>
      <c r="H4" s="434"/>
    </row>
    <row r="5" spans="1:8" ht="15.75" thickBot="1" x14ac:dyDescent="0.3">
      <c r="B5" s="436"/>
      <c r="C5" s="436"/>
      <c r="D5" s="119"/>
      <c r="E5" s="119"/>
      <c r="F5" s="119"/>
      <c r="G5" s="119"/>
      <c r="H5" s="119"/>
    </row>
    <row r="6" spans="1:8" ht="96" customHeight="1" thickBot="1" x14ac:dyDescent="0.3">
      <c r="B6" s="437"/>
      <c r="C6" s="438"/>
      <c r="D6" s="439" t="s">
        <v>586</v>
      </c>
      <c r="E6" s="439" t="s">
        <v>587</v>
      </c>
      <c r="F6" s="439" t="s">
        <v>588</v>
      </c>
      <c r="G6" s="439" t="s">
        <v>589</v>
      </c>
      <c r="H6" s="439" t="s">
        <v>590</v>
      </c>
    </row>
    <row r="7" spans="1:8" ht="15.75" thickBot="1" x14ac:dyDescent="0.3">
      <c r="B7" s="437"/>
      <c r="C7" s="437"/>
      <c r="D7" s="440" t="s">
        <v>235</v>
      </c>
      <c r="E7" s="441" t="s">
        <v>236</v>
      </c>
      <c r="F7" s="441" t="s">
        <v>237</v>
      </c>
      <c r="G7" s="441" t="s">
        <v>239</v>
      </c>
      <c r="H7" s="441" t="s">
        <v>239</v>
      </c>
    </row>
    <row r="8" spans="1:8" x14ac:dyDescent="0.25">
      <c r="B8" s="442">
        <v>1</v>
      </c>
      <c r="C8" s="443" t="s">
        <v>591</v>
      </c>
      <c r="D8" s="444">
        <v>0</v>
      </c>
      <c r="E8" s="445">
        <v>1573519.9557614098</v>
      </c>
      <c r="F8" s="1049">
        <v>1</v>
      </c>
      <c r="G8" s="1049">
        <v>0</v>
      </c>
      <c r="H8" s="1050">
        <v>0</v>
      </c>
    </row>
    <row r="9" spans="1:8" x14ac:dyDescent="0.25">
      <c r="B9" s="446">
        <v>1.1000000000000001</v>
      </c>
      <c r="C9" s="447" t="s">
        <v>592</v>
      </c>
      <c r="D9" s="448">
        <v>0</v>
      </c>
      <c r="E9" s="449">
        <v>0</v>
      </c>
      <c r="F9" s="1051">
        <v>0</v>
      </c>
      <c r="G9" s="1051">
        <v>0</v>
      </c>
      <c r="H9" s="1052">
        <v>0</v>
      </c>
    </row>
    <row r="10" spans="1:8" x14ac:dyDescent="0.25">
      <c r="B10" s="450">
        <v>1.2</v>
      </c>
      <c r="C10" s="447" t="s">
        <v>593</v>
      </c>
      <c r="D10" s="448">
        <v>0</v>
      </c>
      <c r="E10" s="449">
        <v>6415.4259371400003</v>
      </c>
      <c r="F10" s="1051">
        <v>1</v>
      </c>
      <c r="G10" s="1051">
        <v>0</v>
      </c>
      <c r="H10" s="1052">
        <v>0</v>
      </c>
    </row>
    <row r="11" spans="1:8" x14ac:dyDescent="0.25">
      <c r="B11" s="446">
        <v>2</v>
      </c>
      <c r="C11" s="447" t="s">
        <v>594</v>
      </c>
      <c r="D11" s="451">
        <v>307090.91829934996</v>
      </c>
      <c r="E11" s="449">
        <v>851023.71741187002</v>
      </c>
      <c r="F11" s="1051">
        <v>0.54064599999999996</v>
      </c>
      <c r="G11" s="1051">
        <v>1.011E-3</v>
      </c>
      <c r="H11" s="1052">
        <v>0.458343</v>
      </c>
    </row>
    <row r="12" spans="1:8" x14ac:dyDescent="0.25">
      <c r="B12" s="446">
        <v>3</v>
      </c>
      <c r="C12" s="447" t="s">
        <v>314</v>
      </c>
      <c r="D12" s="451">
        <v>1063679.36157564</v>
      </c>
      <c r="E12" s="449">
        <v>1919989.73938878</v>
      </c>
      <c r="F12" s="1051">
        <v>0.13048499999999999</v>
      </c>
      <c r="G12" s="1051">
        <v>0.30926100000000001</v>
      </c>
      <c r="H12" s="1052">
        <v>0.56025400000000003</v>
      </c>
    </row>
    <row r="13" spans="1:8" x14ac:dyDescent="0.25">
      <c r="B13" s="450">
        <v>3.1</v>
      </c>
      <c r="C13" s="447" t="s">
        <v>595</v>
      </c>
      <c r="D13" s="448">
        <v>0</v>
      </c>
      <c r="E13" s="449">
        <v>125930.23857499</v>
      </c>
      <c r="F13" s="1051">
        <v>0.26827000000000001</v>
      </c>
      <c r="G13" s="1051">
        <v>0.73172999999999999</v>
      </c>
      <c r="H13" s="1052">
        <v>0</v>
      </c>
    </row>
    <row r="14" spans="1:8" x14ac:dyDescent="0.25">
      <c r="B14" s="446">
        <v>3.2</v>
      </c>
      <c r="C14" s="447" t="s">
        <v>596</v>
      </c>
      <c r="D14" s="448">
        <v>0</v>
      </c>
      <c r="E14" s="449">
        <v>0</v>
      </c>
      <c r="F14" s="1051">
        <v>0</v>
      </c>
      <c r="G14" s="1051">
        <v>0</v>
      </c>
      <c r="H14" s="1052">
        <v>0</v>
      </c>
    </row>
    <row r="15" spans="1:8" x14ac:dyDescent="0.25">
      <c r="B15" s="446">
        <v>4</v>
      </c>
      <c r="C15" s="447" t="s">
        <v>597</v>
      </c>
      <c r="D15" s="452">
        <v>0</v>
      </c>
      <c r="E15" s="453">
        <v>533583.37455779</v>
      </c>
      <c r="F15" s="1053">
        <v>0.122806</v>
      </c>
      <c r="G15" s="1053">
        <v>0.87719400000000003</v>
      </c>
      <c r="H15" s="1054">
        <v>0</v>
      </c>
    </row>
    <row r="16" spans="1:8" x14ac:dyDescent="0.25">
      <c r="B16" s="450">
        <v>4.0999999999999996</v>
      </c>
      <c r="C16" s="447" t="s">
        <v>598</v>
      </c>
      <c r="D16" s="448">
        <v>0</v>
      </c>
      <c r="E16" s="453">
        <v>1536.28426814</v>
      </c>
      <c r="F16" s="1053">
        <v>0.14680599999999999</v>
      </c>
      <c r="G16" s="1053">
        <v>0.85319400000000001</v>
      </c>
      <c r="H16" s="1054">
        <v>0</v>
      </c>
    </row>
    <row r="17" spans="2:8" x14ac:dyDescent="0.25">
      <c r="B17" s="446">
        <v>4.2</v>
      </c>
      <c r="C17" s="447" t="s">
        <v>599</v>
      </c>
      <c r="D17" s="448">
        <v>0</v>
      </c>
      <c r="E17" s="453">
        <v>358218.47889928002</v>
      </c>
      <c r="F17" s="1053">
        <v>1.15E-4</v>
      </c>
      <c r="G17" s="1053">
        <v>0.99988500000000002</v>
      </c>
      <c r="H17" s="1054">
        <v>0</v>
      </c>
    </row>
    <row r="18" spans="2:8" x14ac:dyDescent="0.25">
      <c r="B18" s="446">
        <v>4.3</v>
      </c>
      <c r="C18" s="447" t="s">
        <v>600</v>
      </c>
      <c r="D18" s="448">
        <v>0</v>
      </c>
      <c r="E18" s="453">
        <v>5931.1318832400002</v>
      </c>
      <c r="F18" s="1053">
        <v>0</v>
      </c>
      <c r="G18" s="1053">
        <v>1</v>
      </c>
      <c r="H18" s="1054">
        <v>0</v>
      </c>
    </row>
    <row r="19" spans="2:8" x14ac:dyDescent="0.25">
      <c r="B19" s="450">
        <v>4.4000000000000004</v>
      </c>
      <c r="C19" s="447" t="s">
        <v>601</v>
      </c>
      <c r="D19" s="448">
        <v>0</v>
      </c>
      <c r="E19" s="453">
        <v>1615.4578467899998</v>
      </c>
      <c r="F19" s="1053">
        <v>0.382081</v>
      </c>
      <c r="G19" s="1053">
        <v>0.617919</v>
      </c>
      <c r="H19" s="1054">
        <v>0</v>
      </c>
    </row>
    <row r="20" spans="2:8" x14ac:dyDescent="0.25">
      <c r="B20" s="446">
        <v>4.5</v>
      </c>
      <c r="C20" s="447" t="s">
        <v>602</v>
      </c>
      <c r="D20" s="448">
        <v>0</v>
      </c>
      <c r="E20" s="453">
        <v>166282.02166033999</v>
      </c>
      <c r="F20" s="1053">
        <v>0.38875900000000002</v>
      </c>
      <c r="G20" s="1053">
        <v>0.61124100000000003</v>
      </c>
      <c r="H20" s="1054">
        <v>0</v>
      </c>
    </row>
    <row r="21" spans="2:8" x14ac:dyDescent="0.25">
      <c r="B21" s="446">
        <v>5</v>
      </c>
      <c r="C21" s="447" t="s">
        <v>603</v>
      </c>
      <c r="D21" s="452">
        <v>5600.5746707099997</v>
      </c>
      <c r="E21" s="453">
        <v>5600.5746707099997</v>
      </c>
      <c r="F21" s="1053">
        <v>0</v>
      </c>
      <c r="G21" s="1053">
        <v>0</v>
      </c>
      <c r="H21" s="1054">
        <v>1</v>
      </c>
    </row>
    <row r="22" spans="2:8" ht="15.75" thickBot="1" x14ac:dyDescent="0.3">
      <c r="B22" s="454">
        <v>6</v>
      </c>
      <c r="C22" s="455" t="s">
        <v>604</v>
      </c>
      <c r="D22" s="452">
        <v>133674.13798435999</v>
      </c>
      <c r="E22" s="453">
        <v>221547.61811235998</v>
      </c>
      <c r="F22" s="1053">
        <v>0</v>
      </c>
      <c r="G22" s="1053">
        <v>3.5790000000000001E-3</v>
      </c>
      <c r="H22" s="1054">
        <v>0.996421</v>
      </c>
    </row>
    <row r="23" spans="2:8" ht="15.75" thickBot="1" x14ac:dyDescent="0.3">
      <c r="B23" s="456">
        <v>7</v>
      </c>
      <c r="C23" s="457" t="s">
        <v>605</v>
      </c>
      <c r="D23" s="458">
        <v>1510044.99253006</v>
      </c>
      <c r="E23" s="459">
        <v>5105264.9799029296</v>
      </c>
      <c r="F23" s="1055">
        <v>0.46024700000000002</v>
      </c>
      <c r="G23" s="1055">
        <v>0.208312</v>
      </c>
      <c r="H23" s="1056">
        <v>0.33144200000000001</v>
      </c>
    </row>
  </sheetData>
  <sheetProtection algorithmName="SHA-512" hashValue="Tbe+mu1/njf25tTtLzCH2gCVyUMW/M9QnYpEVjJgpFSpn3cwGUOrgsvM4xxsGQt1+q3A7rrqREEvHFnP2tNJiA==" saltValue="xNinVu2w1mlx9dim3pnCkg==" spinCount="100000" sheet="1" objects="1" scenarios="1"/>
  <mergeCells count="1">
    <mergeCell ref="B2:H2"/>
  </mergeCells>
  <pageMargins left="0.70866141732283472" right="0.70866141732283472" top="0.74803149606299213" bottom="0.74803149606299213" header="0.31496062992125984" footer="0.31496062992125984"/>
  <pageSetup paperSize="9" scale="49"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119E5-60A1-48FA-B778-23243A045263}">
  <sheetPr>
    <tabColor theme="5" tint="-0.499984740745262"/>
    <pageSetUpPr fitToPage="1"/>
  </sheetPr>
  <dimension ref="A1:E24"/>
  <sheetViews>
    <sheetView zoomScale="90" zoomScaleNormal="90" workbookViewId="0">
      <selection activeCell="C4" sqref="B4:E8"/>
    </sheetView>
  </sheetViews>
  <sheetFormatPr defaultRowHeight="12.75" x14ac:dyDescent="0.2"/>
  <cols>
    <col min="1" max="2" width="9.140625" style="411"/>
    <col min="3" max="3" width="44.28515625" style="411" customWidth="1"/>
    <col min="4" max="4" width="43.85546875" style="411" customWidth="1"/>
    <col min="5" max="5" width="40.42578125" style="411" customWidth="1"/>
    <col min="6" max="13" width="9.140625" style="411"/>
    <col min="14" max="14" width="4.85546875" style="411" customWidth="1"/>
    <col min="15" max="16384" width="9.140625" style="411"/>
  </cols>
  <sheetData>
    <row r="1" spans="1:5" ht="15.75" thickBot="1" x14ac:dyDescent="0.3">
      <c r="A1" s="3"/>
    </row>
    <row r="2" spans="1:5" ht="20.25" customHeight="1" thickBot="1" x14ac:dyDescent="0.25">
      <c r="B2" s="1463" t="s">
        <v>606</v>
      </c>
      <c r="C2" s="1455"/>
      <c r="D2" s="1455"/>
      <c r="E2" s="1464"/>
    </row>
    <row r="3" spans="1:5" ht="15" thickBot="1" x14ac:dyDescent="0.25">
      <c r="B3" s="614" t="s">
        <v>1465</v>
      </c>
      <c r="C3" s="460"/>
      <c r="D3" s="461"/>
      <c r="E3" s="461"/>
    </row>
    <row r="4" spans="1:5" ht="28.5" x14ac:dyDescent="0.2">
      <c r="B4" s="460"/>
      <c r="C4" s="460"/>
      <c r="D4" s="462" t="s">
        <v>607</v>
      </c>
      <c r="E4" s="463" t="s">
        <v>608</v>
      </c>
    </row>
    <row r="5" spans="1:5" ht="15" thickBot="1" x14ac:dyDescent="0.25">
      <c r="B5" s="1465"/>
      <c r="C5" s="1465"/>
      <c r="D5" s="464" t="s">
        <v>235</v>
      </c>
      <c r="E5" s="465" t="s">
        <v>236</v>
      </c>
    </row>
    <row r="6" spans="1:5" ht="15" thickBot="1" x14ac:dyDescent="0.25">
      <c r="B6" s="466">
        <v>1</v>
      </c>
      <c r="C6" s="467" t="s">
        <v>609</v>
      </c>
      <c r="D6" s="468">
        <v>596781.39375380997</v>
      </c>
      <c r="E6" s="468">
        <v>596781.39375380997</v>
      </c>
    </row>
    <row r="7" spans="1:5" ht="14.25" x14ac:dyDescent="0.2">
      <c r="B7" s="469">
        <v>2</v>
      </c>
      <c r="C7" s="470" t="s">
        <v>610</v>
      </c>
      <c r="D7" s="471"/>
      <c r="E7" s="472"/>
    </row>
    <row r="8" spans="1:5" ht="14.25" x14ac:dyDescent="0.2">
      <c r="B8" s="473">
        <v>3</v>
      </c>
      <c r="C8" s="474" t="s">
        <v>594</v>
      </c>
      <c r="D8" s="475">
        <v>72851.263114980015</v>
      </c>
      <c r="E8" s="476">
        <v>72851.263114980015</v>
      </c>
    </row>
    <row r="9" spans="1:5" ht="14.25" x14ac:dyDescent="0.2">
      <c r="B9" s="473">
        <v>4</v>
      </c>
      <c r="C9" s="474" t="s">
        <v>611</v>
      </c>
      <c r="D9" s="475">
        <v>523930.13063883001</v>
      </c>
      <c r="E9" s="476">
        <v>523930.13063883001</v>
      </c>
    </row>
    <row r="10" spans="1:5" ht="14.25" x14ac:dyDescent="0.2">
      <c r="B10" s="473">
        <v>4.0999999999999996</v>
      </c>
      <c r="C10" s="474" t="s">
        <v>612</v>
      </c>
      <c r="D10" s="475">
        <v>126402.69951425999</v>
      </c>
      <c r="E10" s="476">
        <v>126402.69951425999</v>
      </c>
    </row>
    <row r="11" spans="1:5" ht="15" thickBot="1" x14ac:dyDescent="0.25">
      <c r="B11" s="477">
        <v>4.2</v>
      </c>
      <c r="C11" s="478" t="s">
        <v>613</v>
      </c>
      <c r="D11" s="479"/>
      <c r="E11" s="480"/>
    </row>
    <row r="12" spans="1:5" ht="15" thickBot="1" x14ac:dyDescent="0.25">
      <c r="B12" s="466">
        <v>5</v>
      </c>
      <c r="C12" s="467" t="s">
        <v>614</v>
      </c>
      <c r="D12" s="468"/>
      <c r="E12" s="481"/>
    </row>
    <row r="13" spans="1:5" ht="14.25" x14ac:dyDescent="0.2">
      <c r="B13" s="469">
        <v>6</v>
      </c>
      <c r="C13" s="482" t="s">
        <v>610</v>
      </c>
      <c r="D13" s="483"/>
      <c r="E13" s="484"/>
    </row>
    <row r="14" spans="1:5" ht="14.25" x14ac:dyDescent="0.2">
      <c r="B14" s="473">
        <v>7</v>
      </c>
      <c r="C14" s="485" t="s">
        <v>313</v>
      </c>
      <c r="D14" s="475"/>
      <c r="E14" s="476"/>
    </row>
    <row r="15" spans="1:5" ht="14.25" x14ac:dyDescent="0.2">
      <c r="B15" s="473">
        <v>8</v>
      </c>
      <c r="C15" s="485" t="s">
        <v>611</v>
      </c>
      <c r="D15" s="475"/>
      <c r="E15" s="476"/>
    </row>
    <row r="16" spans="1:5" ht="14.25" x14ac:dyDescent="0.2">
      <c r="B16" s="473">
        <v>8.1</v>
      </c>
      <c r="C16" s="485" t="s">
        <v>612</v>
      </c>
      <c r="D16" s="475"/>
      <c r="E16" s="476"/>
    </row>
    <row r="17" spans="2:5" ht="14.25" x14ac:dyDescent="0.2">
      <c r="B17" s="473">
        <v>8.1999999999999993</v>
      </c>
      <c r="C17" s="485" t="s">
        <v>615</v>
      </c>
      <c r="D17" s="475"/>
      <c r="E17" s="476"/>
    </row>
    <row r="18" spans="2:5" ht="14.25" x14ac:dyDescent="0.2">
      <c r="B18" s="473">
        <v>9</v>
      </c>
      <c r="C18" s="485" t="s">
        <v>616</v>
      </c>
      <c r="D18" s="475"/>
      <c r="E18" s="476"/>
    </row>
    <row r="19" spans="2:5" ht="14.25" x14ac:dyDescent="0.2">
      <c r="B19" s="473">
        <v>9.1</v>
      </c>
      <c r="C19" s="485" t="s">
        <v>617</v>
      </c>
      <c r="D19" s="475"/>
      <c r="E19" s="476"/>
    </row>
    <row r="20" spans="2:5" ht="14.25" x14ac:dyDescent="0.2">
      <c r="B20" s="473">
        <v>9.1999999999999993</v>
      </c>
      <c r="C20" s="485" t="s">
        <v>618</v>
      </c>
      <c r="D20" s="475"/>
      <c r="E20" s="476"/>
    </row>
    <row r="21" spans="2:5" ht="14.25" x14ac:dyDescent="0.2">
      <c r="B21" s="473">
        <v>9.3000000000000007</v>
      </c>
      <c r="C21" s="485" t="s">
        <v>619</v>
      </c>
      <c r="D21" s="475"/>
      <c r="E21" s="476"/>
    </row>
    <row r="22" spans="2:5" ht="14.25" x14ac:dyDescent="0.2">
      <c r="B22" s="473">
        <v>9.4</v>
      </c>
      <c r="C22" s="485" t="s">
        <v>620</v>
      </c>
      <c r="D22" s="475"/>
      <c r="E22" s="476"/>
    </row>
    <row r="23" spans="2:5" ht="15" thickBot="1" x14ac:dyDescent="0.25">
      <c r="B23" s="477">
        <v>9.5</v>
      </c>
      <c r="C23" s="486" t="s">
        <v>621</v>
      </c>
      <c r="D23" s="487"/>
      <c r="E23" s="488"/>
    </row>
    <row r="24" spans="2:5" ht="15" thickBot="1" x14ac:dyDescent="0.25">
      <c r="B24" s="489">
        <v>10</v>
      </c>
      <c r="C24" s="467" t="s">
        <v>622</v>
      </c>
      <c r="D24" s="468">
        <f>D6+D12</f>
        <v>596781.39375380997</v>
      </c>
      <c r="E24" s="481">
        <f>E6+E12</f>
        <v>596781.39375380997</v>
      </c>
    </row>
  </sheetData>
  <sheetProtection algorithmName="SHA-512" hashValue="b3vVdas01CcLEb651h8xQhxkzurZAA0UMTNBLD5tCCwMGdUrstg/dyAyxhrsjwG8IumazoynDLfsn7etBJUCAg==" saltValue="3z4EgWbO8XeVC5rwEaHhhA==" spinCount="100000" sheet="1" objects="1" scenarios="1"/>
  <mergeCells count="2">
    <mergeCell ref="B2:E2"/>
    <mergeCell ref="B5:C5"/>
  </mergeCells>
  <pageMargins left="0.70866141732283472" right="0.70866141732283472" top="0.74803149606299213" bottom="0.74803149606299213" header="0.31496062992125984" footer="0.31496062992125984"/>
  <pageSetup paperSize="9" scale="64"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EA6F-6D88-45EE-B117-1FD5469EB066}">
  <sheetPr>
    <tabColor theme="5" tint="-0.499984740745262"/>
    <pageSetUpPr fitToPage="1"/>
  </sheetPr>
  <dimension ref="A1:Q20"/>
  <sheetViews>
    <sheetView showGridLines="0" workbookViewId="0">
      <selection activeCell="C4" sqref="B4:O10"/>
    </sheetView>
  </sheetViews>
  <sheetFormatPr defaultRowHeight="15" x14ac:dyDescent="0.25"/>
  <cols>
    <col min="1" max="1" width="9.140625" style="81"/>
    <col min="2" max="2" width="5" style="81" bestFit="1" customWidth="1"/>
    <col min="3" max="3" width="17" style="81" customWidth="1"/>
    <col min="4" max="4" width="12.42578125" style="81" bestFit="1" customWidth="1"/>
    <col min="5" max="5" width="10.85546875" style="81" customWidth="1"/>
    <col min="6" max="6" width="39.85546875" style="81" bestFit="1" customWidth="1"/>
    <col min="7" max="7" width="8.28515625" style="81" bestFit="1" customWidth="1"/>
    <col min="8" max="8" width="13.140625" style="81" customWidth="1"/>
    <col min="9" max="9" width="10.7109375" style="81" customWidth="1"/>
    <col min="10" max="10" width="44.140625" style="81" bestFit="1" customWidth="1"/>
    <col min="11" max="11" width="8.85546875" style="81" bestFit="1" customWidth="1"/>
    <col min="12" max="12" width="12.7109375" style="81" customWidth="1"/>
    <col min="13" max="13" width="11.85546875" style="81" customWidth="1"/>
    <col min="14" max="14" width="11.140625" style="81" customWidth="1"/>
    <col min="15" max="15" width="35.28515625" style="81" bestFit="1" customWidth="1"/>
    <col min="16" max="16" width="12.42578125" style="81" customWidth="1"/>
    <col min="17" max="17" width="10.7109375" style="81" bestFit="1" customWidth="1"/>
    <col min="18" max="16384" width="9.140625" style="81"/>
  </cols>
  <sheetData>
    <row r="1" spans="1:17" ht="15.75" thickBot="1" x14ac:dyDescent="0.3">
      <c r="A1" s="3"/>
    </row>
    <row r="2" spans="1:17" ht="18.75" thickBot="1" x14ac:dyDescent="0.3">
      <c r="B2" s="1104" t="s">
        <v>623</v>
      </c>
      <c r="C2" s="1105"/>
      <c r="D2" s="1105"/>
      <c r="E2" s="1105"/>
      <c r="F2" s="1105"/>
      <c r="G2" s="1105"/>
      <c r="H2" s="1105"/>
      <c r="I2" s="1105"/>
      <c r="J2" s="1105"/>
      <c r="K2" s="1105"/>
      <c r="L2" s="1105"/>
      <c r="M2" s="1105"/>
      <c r="N2" s="1105"/>
      <c r="O2" s="1105"/>
      <c r="P2" s="1105"/>
      <c r="Q2" s="1106"/>
    </row>
    <row r="3" spans="1:17" x14ac:dyDescent="0.25">
      <c r="B3" s="614" t="s">
        <v>1466</v>
      </c>
      <c r="C3" s="490"/>
      <c r="D3" s="490"/>
      <c r="E3" s="490"/>
      <c r="F3" s="490"/>
      <c r="G3" s="490"/>
      <c r="H3" s="490"/>
      <c r="I3" s="490"/>
      <c r="J3" s="490"/>
      <c r="K3" s="490"/>
      <c r="L3" s="490"/>
      <c r="M3" s="490"/>
      <c r="N3" s="490"/>
      <c r="O3" s="490"/>
      <c r="P3" s="490"/>
      <c r="Q3" s="490"/>
    </row>
    <row r="4" spans="1:17" x14ac:dyDescent="0.25">
      <c r="B4" s="490"/>
      <c r="C4" s="490"/>
      <c r="D4" s="490"/>
      <c r="E4" s="490"/>
      <c r="F4" s="490"/>
      <c r="G4" s="490"/>
      <c r="H4" s="490"/>
      <c r="I4" s="490"/>
      <c r="J4" s="490"/>
      <c r="K4" s="490"/>
      <c r="L4" s="490"/>
      <c r="M4" s="490"/>
      <c r="N4" s="490"/>
      <c r="O4" s="490"/>
      <c r="P4" s="490"/>
      <c r="Q4" s="490"/>
    </row>
    <row r="5" spans="1:17" x14ac:dyDescent="0.25">
      <c r="B5" s="490"/>
      <c r="C5" s="490"/>
      <c r="D5" s="490"/>
      <c r="E5" s="490"/>
      <c r="F5" s="490"/>
      <c r="G5" s="490"/>
      <c r="H5" s="490"/>
      <c r="I5" s="490"/>
      <c r="J5" s="490"/>
      <c r="K5" s="490"/>
      <c r="L5" s="490"/>
      <c r="M5" s="490"/>
      <c r="N5" s="490"/>
      <c r="O5" s="490"/>
      <c r="P5" s="490"/>
      <c r="Q5" s="490"/>
    </row>
    <row r="6" spans="1:17" x14ac:dyDescent="0.25">
      <c r="B6" s="1469" t="s">
        <v>584</v>
      </c>
      <c r="C6" s="1470"/>
      <c r="D6" s="1468" t="s">
        <v>624</v>
      </c>
      <c r="E6" s="1476" t="s">
        <v>625</v>
      </c>
      <c r="F6" s="1477"/>
      <c r="G6" s="1477"/>
      <c r="H6" s="1477"/>
      <c r="I6" s="1477"/>
      <c r="J6" s="1477"/>
      <c r="K6" s="1477"/>
      <c r="L6" s="1477"/>
      <c r="M6" s="1477"/>
      <c r="N6" s="1477"/>
      <c r="O6" s="1478"/>
      <c r="P6" s="1476" t="s">
        <v>626</v>
      </c>
      <c r="Q6" s="1478"/>
    </row>
    <row r="7" spans="1:17" ht="36" customHeight="1" x14ac:dyDescent="0.25">
      <c r="B7" s="1471"/>
      <c r="C7" s="1472"/>
      <c r="D7" s="1475"/>
      <c r="E7" s="1479" t="s">
        <v>627</v>
      </c>
      <c r="F7" s="1480"/>
      <c r="G7" s="1480"/>
      <c r="H7" s="1480"/>
      <c r="I7" s="1480"/>
      <c r="J7" s="1480"/>
      <c r="K7" s="1480"/>
      <c r="L7" s="1480"/>
      <c r="M7" s="1481"/>
      <c r="N7" s="1479" t="s">
        <v>628</v>
      </c>
      <c r="O7" s="1481"/>
      <c r="P7" s="1482" t="s">
        <v>629</v>
      </c>
      <c r="Q7" s="1482" t="s">
        <v>630</v>
      </c>
    </row>
    <row r="8" spans="1:17" x14ac:dyDescent="0.25">
      <c r="B8" s="1471"/>
      <c r="C8" s="1472"/>
      <c r="D8" s="1475"/>
      <c r="E8" s="1468" t="s">
        <v>631</v>
      </c>
      <c r="F8" s="1466" t="s">
        <v>632</v>
      </c>
      <c r="G8" s="491"/>
      <c r="H8" s="491"/>
      <c r="I8" s="491"/>
      <c r="J8" s="1466" t="s">
        <v>633</v>
      </c>
      <c r="K8" s="491"/>
      <c r="L8" s="491"/>
      <c r="M8" s="491"/>
      <c r="N8" s="1468" t="s">
        <v>634</v>
      </c>
      <c r="O8" s="1468" t="s">
        <v>635</v>
      </c>
      <c r="P8" s="1475"/>
      <c r="Q8" s="1483"/>
    </row>
    <row r="9" spans="1:17" ht="52.5" x14ac:dyDescent="0.25">
      <c r="B9" s="1471"/>
      <c r="C9" s="1472"/>
      <c r="D9" s="492"/>
      <c r="E9" s="1467"/>
      <c r="F9" s="1467"/>
      <c r="G9" s="493" t="s">
        <v>636</v>
      </c>
      <c r="H9" s="493" t="s">
        <v>637</v>
      </c>
      <c r="I9" s="493" t="s">
        <v>638</v>
      </c>
      <c r="J9" s="1467"/>
      <c r="K9" s="493" t="s">
        <v>639</v>
      </c>
      <c r="L9" s="493" t="s">
        <v>640</v>
      </c>
      <c r="M9" s="493" t="s">
        <v>641</v>
      </c>
      <c r="N9" s="1467"/>
      <c r="O9" s="1467"/>
      <c r="P9" s="1467"/>
      <c r="Q9" s="1484"/>
    </row>
    <row r="10" spans="1:17" x14ac:dyDescent="0.25">
      <c r="B10" s="1473"/>
      <c r="C10" s="1474"/>
      <c r="D10" s="494" t="s">
        <v>235</v>
      </c>
      <c r="E10" s="494" t="s">
        <v>236</v>
      </c>
      <c r="F10" s="494" t="s">
        <v>237</v>
      </c>
      <c r="G10" s="494" t="s">
        <v>238</v>
      </c>
      <c r="H10" s="494" t="s">
        <v>239</v>
      </c>
      <c r="I10" s="494" t="s">
        <v>240</v>
      </c>
      <c r="J10" s="494" t="s">
        <v>241</v>
      </c>
      <c r="K10" s="494" t="s">
        <v>242</v>
      </c>
      <c r="L10" s="494" t="s">
        <v>243</v>
      </c>
      <c r="M10" s="494" t="s">
        <v>244</v>
      </c>
      <c r="N10" s="494" t="s">
        <v>245</v>
      </c>
      <c r="O10" s="494" t="s">
        <v>246</v>
      </c>
      <c r="P10" s="495" t="s">
        <v>247</v>
      </c>
      <c r="Q10" s="495" t="s">
        <v>642</v>
      </c>
    </row>
    <row r="11" spans="1:17" ht="21" x14ac:dyDescent="0.25">
      <c r="B11" s="496">
        <v>1</v>
      </c>
      <c r="C11" s="497" t="s">
        <v>308</v>
      </c>
      <c r="D11" s="498" t="s">
        <v>1253</v>
      </c>
      <c r="E11" s="498" t="s">
        <v>1253</v>
      </c>
      <c r="F11" s="498" t="s">
        <v>1253</v>
      </c>
      <c r="G11" s="498" t="s">
        <v>1253</v>
      </c>
      <c r="H11" s="498" t="s">
        <v>1253</v>
      </c>
      <c r="I11" s="498" t="s">
        <v>1253</v>
      </c>
      <c r="J11" s="498" t="s">
        <v>1253</v>
      </c>
      <c r="K11" s="498" t="s">
        <v>1253</v>
      </c>
      <c r="L11" s="498" t="s">
        <v>1253</v>
      </c>
      <c r="M11" s="498" t="s">
        <v>1253</v>
      </c>
      <c r="N11" s="498" t="s">
        <v>1253</v>
      </c>
      <c r="O11" s="498" t="s">
        <v>1253</v>
      </c>
      <c r="P11" s="498" t="s">
        <v>1253</v>
      </c>
      <c r="Q11" s="498" t="s">
        <v>1253</v>
      </c>
    </row>
    <row r="12" spans="1:17" x14ac:dyDescent="0.25">
      <c r="B12" s="496">
        <v>2</v>
      </c>
      <c r="C12" s="499" t="s">
        <v>594</v>
      </c>
      <c r="D12" s="498">
        <v>228863.77126532001</v>
      </c>
      <c r="E12" s="500">
        <v>0.36396222177232901</v>
      </c>
      <c r="F12" s="500" t="s">
        <v>1253</v>
      </c>
      <c r="G12" s="500" t="s">
        <v>1253</v>
      </c>
      <c r="H12" s="501" t="s">
        <v>1253</v>
      </c>
      <c r="I12" s="501" t="s">
        <v>1253</v>
      </c>
      <c r="J12" s="498" t="s">
        <v>1253</v>
      </c>
      <c r="K12" s="498" t="s">
        <v>1253</v>
      </c>
      <c r="L12" s="498" t="s">
        <v>1253</v>
      </c>
      <c r="M12" s="498" t="s">
        <v>1253</v>
      </c>
      <c r="N12" s="500">
        <v>-0.37954127760911577</v>
      </c>
      <c r="O12" s="498">
        <v>228863.77126532001</v>
      </c>
      <c r="P12" s="498" t="s">
        <v>1253</v>
      </c>
      <c r="Q12" s="498">
        <v>72851.263114980015</v>
      </c>
    </row>
    <row r="13" spans="1:17" x14ac:dyDescent="0.25">
      <c r="B13" s="496">
        <v>3</v>
      </c>
      <c r="C13" s="497" t="s">
        <v>643</v>
      </c>
      <c r="D13" s="498" t="s">
        <v>1253</v>
      </c>
      <c r="E13" s="502" t="s">
        <v>1253</v>
      </c>
      <c r="F13" s="503" t="s">
        <v>1253</v>
      </c>
      <c r="G13" s="503" t="s">
        <v>1253</v>
      </c>
      <c r="H13" s="502" t="s">
        <v>1253</v>
      </c>
      <c r="I13" s="502" t="s">
        <v>1253</v>
      </c>
      <c r="J13" s="504" t="s">
        <v>1253</v>
      </c>
      <c r="K13" s="504" t="s">
        <v>1253</v>
      </c>
      <c r="L13" s="504" t="s">
        <v>1253</v>
      </c>
      <c r="M13" s="504" t="s">
        <v>1253</v>
      </c>
      <c r="N13" s="504" t="s">
        <v>1253</v>
      </c>
      <c r="O13" s="498" t="s">
        <v>1253</v>
      </c>
      <c r="P13" s="498" t="s">
        <v>1253</v>
      </c>
      <c r="Q13" s="498" t="s">
        <v>1253</v>
      </c>
    </row>
    <row r="14" spans="1:17" x14ac:dyDescent="0.25">
      <c r="B14" s="505">
        <v>3.1</v>
      </c>
      <c r="C14" s="506" t="s">
        <v>644</v>
      </c>
      <c r="D14" s="498">
        <v>226242.08820062998</v>
      </c>
      <c r="E14" s="500">
        <v>7.3459934839541149E-2</v>
      </c>
      <c r="F14" s="500">
        <v>0.26524138442757222</v>
      </c>
      <c r="G14" s="500">
        <v>0.25393155181914567</v>
      </c>
      <c r="H14" s="501" t="s">
        <v>1253</v>
      </c>
      <c r="I14" s="501">
        <v>1.1309832608426549E-2</v>
      </c>
      <c r="J14" s="498" t="s">
        <v>1253</v>
      </c>
      <c r="K14" s="498" t="s">
        <v>1253</v>
      </c>
      <c r="L14" s="498" t="s">
        <v>1253</v>
      </c>
      <c r="M14" s="498" t="s">
        <v>1253</v>
      </c>
      <c r="N14" s="500">
        <v>-0.47610771740657964</v>
      </c>
      <c r="O14" s="498">
        <v>226242.08820062998</v>
      </c>
      <c r="P14" s="498" t="s">
        <v>1253</v>
      </c>
      <c r="Q14" s="498">
        <v>126402.69951425999</v>
      </c>
    </row>
    <row r="15" spans="1:17" ht="21" x14ac:dyDescent="0.25">
      <c r="B15" s="505">
        <v>3.2</v>
      </c>
      <c r="C15" s="506" t="s">
        <v>645</v>
      </c>
      <c r="D15" s="498" t="s">
        <v>1253</v>
      </c>
      <c r="E15" s="502" t="s">
        <v>1253</v>
      </c>
      <c r="F15" s="503" t="s">
        <v>1253</v>
      </c>
      <c r="G15" s="503" t="s">
        <v>1253</v>
      </c>
      <c r="H15" s="502" t="s">
        <v>1253</v>
      </c>
      <c r="I15" s="502" t="s">
        <v>1253</v>
      </c>
      <c r="J15" s="504" t="s">
        <v>1253</v>
      </c>
      <c r="K15" s="504" t="s">
        <v>1253</v>
      </c>
      <c r="L15" s="504" t="s">
        <v>1253</v>
      </c>
      <c r="M15" s="504" t="s">
        <v>1253</v>
      </c>
      <c r="N15" s="504" t="s">
        <v>1253</v>
      </c>
      <c r="O15" s="498" t="s">
        <v>1253</v>
      </c>
      <c r="P15" s="498" t="s">
        <v>1253</v>
      </c>
      <c r="Q15" s="498" t="s">
        <v>1253</v>
      </c>
    </row>
    <row r="16" spans="1:17" ht="21" x14ac:dyDescent="0.25">
      <c r="B16" s="505">
        <v>3.3</v>
      </c>
      <c r="C16" s="506" t="s">
        <v>646</v>
      </c>
      <c r="D16" s="498">
        <v>716910.62776107993</v>
      </c>
      <c r="E16" s="500">
        <v>5.3351895258479609E-2</v>
      </c>
      <c r="F16" s="500">
        <v>5.6420618388879587E-2</v>
      </c>
      <c r="G16" s="500">
        <v>5.2443183737484952E-2</v>
      </c>
      <c r="H16" s="501" t="s">
        <v>1253</v>
      </c>
      <c r="I16" s="501">
        <v>3.9774346513946346E-3</v>
      </c>
      <c r="J16" s="498" t="s">
        <v>1253</v>
      </c>
      <c r="K16" s="498" t="s">
        <v>1253</v>
      </c>
      <c r="L16" s="498" t="s">
        <v>1253</v>
      </c>
      <c r="M16" s="498" t="s">
        <v>1253</v>
      </c>
      <c r="N16" s="500">
        <v>-0.15613433665927412</v>
      </c>
      <c r="O16" s="498">
        <v>716910.62776107993</v>
      </c>
      <c r="P16" s="498" t="s">
        <v>1253</v>
      </c>
      <c r="Q16" s="498">
        <v>397527.43112457002</v>
      </c>
    </row>
    <row r="17" spans="2:17" x14ac:dyDescent="0.25">
      <c r="B17" s="496">
        <v>4</v>
      </c>
      <c r="C17" s="497" t="s">
        <v>549</v>
      </c>
      <c r="D17" s="498">
        <v>1172016.4872270301</v>
      </c>
      <c r="E17" s="500">
        <v>0.11788745120726789</v>
      </c>
      <c r="F17" s="500">
        <v>8.5713218826503179E-2</v>
      </c>
      <c r="G17" s="500">
        <v>8.10970505572918E-2</v>
      </c>
      <c r="H17" s="501" t="s">
        <v>1253</v>
      </c>
      <c r="I17" s="501">
        <v>4.6161682692113792E-3</v>
      </c>
      <c r="J17" s="498" t="s">
        <v>1253</v>
      </c>
      <c r="K17" s="498" t="s">
        <v>1253</v>
      </c>
      <c r="L17" s="498" t="s">
        <v>1253</v>
      </c>
      <c r="M17" s="498" t="s">
        <v>1253</v>
      </c>
      <c r="N17" s="500">
        <v>-0.26152637013975349</v>
      </c>
      <c r="O17" s="498">
        <v>1172016.4872270301</v>
      </c>
      <c r="P17" s="498" t="s">
        <v>1253</v>
      </c>
      <c r="Q17" s="498">
        <v>596781.39375380997</v>
      </c>
    </row>
    <row r="19" spans="2:17" x14ac:dyDescent="0.25">
      <c r="P19" s="507"/>
    </row>
    <row r="20" spans="2:17" x14ac:dyDescent="0.25">
      <c r="F20" s="507"/>
    </row>
  </sheetData>
  <sheetProtection algorithmName="SHA-512" hashValue="7bH5R6xQp1mFsRuyMrI0GCNj97+P6hXD7SQ79+d4eiaUdHfori1K2g3W676iKvTVrApee3ET4nAz3T420DKM3Q==" saltValue="/mfODqBqr9bQmT7a/jEgTw==" spinCount="100000" sheet="1" objects="1" scenarios="1"/>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paperSize="9" scale="50"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74B2-86D2-46C0-80CD-623A66B49027}">
  <sheetPr>
    <tabColor theme="5" tint="-0.499984740745262"/>
    <pageSetUpPr fitToPage="1"/>
  </sheetPr>
  <dimension ref="A1:E17"/>
  <sheetViews>
    <sheetView showGridLines="0" workbookViewId="0">
      <selection activeCell="B4" sqref="B4:E8"/>
    </sheetView>
  </sheetViews>
  <sheetFormatPr defaultRowHeight="15" x14ac:dyDescent="0.25"/>
  <cols>
    <col min="1" max="1" width="9.140625" style="81"/>
    <col min="2" max="2" width="3.85546875" style="81" bestFit="1" customWidth="1"/>
    <col min="3" max="3" width="47.5703125" style="81" bestFit="1" customWidth="1"/>
    <col min="4" max="4" width="11.28515625" style="81" bestFit="1" customWidth="1"/>
    <col min="5" max="5" width="15.85546875" style="81" bestFit="1" customWidth="1"/>
    <col min="6" max="16384" width="9.140625" style="81"/>
  </cols>
  <sheetData>
    <row r="1" spans="1:5" ht="15.75" thickBot="1" x14ac:dyDescent="0.3">
      <c r="A1" s="3"/>
    </row>
    <row r="2" spans="1:5" ht="18.75" thickBot="1" x14ac:dyDescent="0.3">
      <c r="B2" s="1485" t="s">
        <v>647</v>
      </c>
      <c r="C2" s="1486"/>
      <c r="D2" s="1486"/>
      <c r="E2" s="1487"/>
    </row>
    <row r="3" spans="1:5" ht="15.75" thickBot="1" x14ac:dyDescent="0.3">
      <c r="B3" s="614" t="s">
        <v>1467</v>
      </c>
      <c r="C3" s="1061"/>
      <c r="D3" s="1061"/>
      <c r="E3" s="1062"/>
    </row>
    <row r="4" spans="1:5" ht="48" customHeight="1" thickBot="1" x14ac:dyDescent="0.3">
      <c r="B4" s="1488" t="s">
        <v>648</v>
      </c>
      <c r="C4" s="1489"/>
      <c r="D4" s="1489"/>
      <c r="E4" s="1490"/>
    </row>
    <row r="5" spans="1:5" x14ac:dyDescent="0.25">
      <c r="B5" s="508"/>
      <c r="C5" s="508"/>
      <c r="D5" s="508"/>
      <c r="E5" s="384"/>
    </row>
    <row r="6" spans="1:5" ht="15.75" thickBot="1" x14ac:dyDescent="0.3">
      <c r="B6" s="509"/>
      <c r="C6" s="509"/>
      <c r="D6" s="509"/>
      <c r="E6" s="509"/>
    </row>
    <row r="7" spans="1:5" ht="15.75" thickBot="1" x14ac:dyDescent="0.3">
      <c r="B7" s="510" t="s">
        <v>649</v>
      </c>
      <c r="C7" s="511"/>
      <c r="D7" s="512" t="s">
        <v>650</v>
      </c>
      <c r="E7" s="512" t="s">
        <v>651</v>
      </c>
    </row>
    <row r="8" spans="1:5" ht="57.75" thickBot="1" x14ac:dyDescent="0.3">
      <c r="B8" s="510" t="s">
        <v>652</v>
      </c>
      <c r="C8" s="510"/>
      <c r="D8" s="513" t="s">
        <v>653</v>
      </c>
      <c r="E8" s="514" t="s">
        <v>654</v>
      </c>
    </row>
    <row r="9" spans="1:5" ht="29.25" thickBot="1" x14ac:dyDescent="0.3">
      <c r="B9" s="515">
        <v>1</v>
      </c>
      <c r="C9" s="516" t="s">
        <v>655</v>
      </c>
      <c r="D9" s="517">
        <v>600552.34902636998</v>
      </c>
      <c r="E9" s="518">
        <v>48044.187922109602</v>
      </c>
    </row>
    <row r="10" spans="1:5" ht="15.75" thickBot="1" x14ac:dyDescent="0.3">
      <c r="B10" s="515">
        <v>2</v>
      </c>
      <c r="C10" s="519" t="s">
        <v>656</v>
      </c>
      <c r="D10" s="520">
        <v>-3715.3904992100001</v>
      </c>
      <c r="E10" s="521">
        <v>-297.23123993680002</v>
      </c>
    </row>
    <row r="11" spans="1:5" ht="15.75" thickBot="1" x14ac:dyDescent="0.3">
      <c r="B11" s="522">
        <v>3</v>
      </c>
      <c r="C11" s="519" t="s">
        <v>657</v>
      </c>
      <c r="D11" s="520">
        <v>-16465.669643059999</v>
      </c>
      <c r="E11" s="521">
        <v>-1317.2535714447999</v>
      </c>
    </row>
    <row r="12" spans="1:5" ht="15.75" thickBot="1" x14ac:dyDescent="0.3">
      <c r="B12" s="515">
        <v>4</v>
      </c>
      <c r="C12" s="519" t="s">
        <v>658</v>
      </c>
      <c r="D12" s="520">
        <v>0</v>
      </c>
      <c r="E12" s="521">
        <v>0</v>
      </c>
    </row>
    <row r="13" spans="1:5" ht="15.75" thickBot="1" x14ac:dyDescent="0.3">
      <c r="B13" s="515">
        <v>5</v>
      </c>
      <c r="C13" s="519" t="s">
        <v>659</v>
      </c>
      <c r="D13" s="520">
        <v>0</v>
      </c>
      <c r="E13" s="521">
        <v>0</v>
      </c>
    </row>
    <row r="14" spans="1:5" ht="15.75" thickBot="1" x14ac:dyDescent="0.3">
      <c r="B14" s="522">
        <v>6</v>
      </c>
      <c r="C14" s="519" t="s">
        <v>660</v>
      </c>
      <c r="D14" s="520">
        <v>0</v>
      </c>
      <c r="E14" s="521">
        <v>0</v>
      </c>
    </row>
    <row r="15" spans="1:5" ht="15.75" thickBot="1" x14ac:dyDescent="0.3">
      <c r="B15" s="515">
        <v>7</v>
      </c>
      <c r="C15" s="519" t="s">
        <v>661</v>
      </c>
      <c r="D15" s="520">
        <v>-13001.96086008</v>
      </c>
      <c r="E15" s="521">
        <v>-1040.1568688064001</v>
      </c>
    </row>
    <row r="16" spans="1:5" ht="15.75" thickBot="1" x14ac:dyDescent="0.3">
      <c r="B16" s="515">
        <v>8</v>
      </c>
      <c r="C16" s="519" t="s">
        <v>307</v>
      </c>
      <c r="D16" s="520">
        <v>29412.065729779999</v>
      </c>
      <c r="E16" s="521">
        <v>2352.9652583824</v>
      </c>
    </row>
    <row r="17" spans="2:5" ht="29.25" thickBot="1" x14ac:dyDescent="0.3">
      <c r="B17" s="522">
        <v>9</v>
      </c>
      <c r="C17" s="523" t="s">
        <v>662</v>
      </c>
      <c r="D17" s="524">
        <v>596781.39375380008</v>
      </c>
      <c r="E17" s="524">
        <v>47742.511500304005</v>
      </c>
    </row>
  </sheetData>
  <sheetProtection algorithmName="SHA-512" hashValue="8V8bouMAK/SSIHyYupRmuq404dgypU6ctpCiRgU1PsyT76DVatrd/1G+aYoWLBCfz5sRD5bVCE5vx4vwzEk27Q==" saltValue="LgYbrMb/ppK6suBc7d/btg==" spinCount="100000" sheet="1" objects="1" scenarios="1"/>
  <mergeCells count="2">
    <mergeCell ref="B2:E2"/>
    <mergeCell ref="B4:E4"/>
  </mergeCells>
  <pageMargins left="0.70866141732283472" right="0.70866141732283472" top="0.74803149606299213" bottom="0.74803149606299213" header="0.31496062992125984" footer="0.31496062992125984"/>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B5FEF-4708-4F9E-9FDD-67627B5C8B60}">
  <sheetPr>
    <tabColor theme="5" tint="-0.499984740745262"/>
    <pageSetUpPr fitToPage="1"/>
  </sheetPr>
  <dimension ref="A1:I70"/>
  <sheetViews>
    <sheetView showGridLines="0" workbookViewId="0">
      <selection activeCell="C4" sqref="C4:E8"/>
    </sheetView>
  </sheetViews>
  <sheetFormatPr defaultRowHeight="15" x14ac:dyDescent="0.25"/>
  <cols>
    <col min="1" max="1" width="9.140625" style="81"/>
    <col min="2" max="2" width="14.28515625" style="81" bestFit="1" customWidth="1"/>
    <col min="3" max="3" width="16.28515625" style="81" bestFit="1" customWidth="1"/>
    <col min="4" max="4" width="5" style="81" bestFit="1" customWidth="1"/>
    <col min="5" max="5" width="16.5703125" style="81" bestFit="1" customWidth="1"/>
    <col min="6" max="6" width="14.7109375" style="81" bestFit="1" customWidth="1"/>
    <col min="7" max="7" width="33.28515625" style="81" bestFit="1" customWidth="1"/>
    <col min="8" max="8" width="14.85546875" style="81" bestFit="1" customWidth="1"/>
    <col min="9" max="9" width="15" style="81" bestFit="1" customWidth="1"/>
    <col min="10" max="16384" width="9.140625" style="81"/>
  </cols>
  <sheetData>
    <row r="1" spans="1:9" ht="15.75" thickBot="1" x14ac:dyDescent="0.3">
      <c r="A1" s="3"/>
    </row>
    <row r="2" spans="1:9" ht="18.75" thickBot="1" x14ac:dyDescent="0.3">
      <c r="B2" s="1104" t="s">
        <v>663</v>
      </c>
      <c r="C2" s="1105"/>
      <c r="D2" s="1105"/>
      <c r="E2" s="1105"/>
      <c r="F2" s="1105"/>
      <c r="G2" s="1105"/>
      <c r="H2" s="1105"/>
      <c r="I2" s="1106"/>
    </row>
    <row r="3" spans="1:9" x14ac:dyDescent="0.25">
      <c r="B3" s="614" t="s">
        <v>1468</v>
      </c>
    </row>
    <row r="5" spans="1:9" x14ac:dyDescent="0.25">
      <c r="D5" s="119"/>
      <c r="E5" s="119"/>
      <c r="F5" s="119"/>
      <c r="G5" s="119"/>
      <c r="H5" s="119"/>
      <c r="I5" s="119"/>
    </row>
    <row r="6" spans="1:9" ht="15.75" thickBot="1" x14ac:dyDescent="0.3"/>
    <row r="7" spans="1:9" ht="60" customHeight="1" thickBot="1" x14ac:dyDescent="0.3">
      <c r="B7" s="1492" t="s">
        <v>664</v>
      </c>
      <c r="C7" s="1492" t="s">
        <v>665</v>
      </c>
      <c r="D7" s="1218" t="s">
        <v>666</v>
      </c>
      <c r="E7" s="1492"/>
      <c r="F7" s="1492" t="s">
        <v>667</v>
      </c>
      <c r="G7" s="1492" t="s">
        <v>668</v>
      </c>
      <c r="H7" s="1492" t="s">
        <v>669</v>
      </c>
      <c r="I7" s="1492" t="s">
        <v>670</v>
      </c>
    </row>
    <row r="8" spans="1:9" ht="59.25" customHeight="1" thickBot="1" x14ac:dyDescent="0.3">
      <c r="B8" s="1492"/>
      <c r="C8" s="1492"/>
      <c r="D8" s="525"/>
      <c r="E8" s="526" t="s">
        <v>671</v>
      </c>
      <c r="F8" s="1492"/>
      <c r="G8" s="1492"/>
      <c r="H8" s="1492"/>
      <c r="I8" s="1492"/>
    </row>
    <row r="9" spans="1:9" ht="15.75" thickBot="1" x14ac:dyDescent="0.3">
      <c r="B9" s="527" t="s">
        <v>235</v>
      </c>
      <c r="C9" s="527" t="s">
        <v>236</v>
      </c>
      <c r="D9" s="528" t="s">
        <v>237</v>
      </c>
      <c r="E9" s="528" t="s">
        <v>238</v>
      </c>
      <c r="F9" s="528" t="s">
        <v>239</v>
      </c>
      <c r="G9" s="528" t="s">
        <v>240</v>
      </c>
      <c r="H9" s="528" t="s">
        <v>672</v>
      </c>
      <c r="I9" s="528" t="s">
        <v>242</v>
      </c>
    </row>
    <row r="10" spans="1:9" ht="15.75" thickBot="1" x14ac:dyDescent="0.3">
      <c r="B10" s="1491" t="s">
        <v>1422</v>
      </c>
      <c r="C10" s="529" t="s">
        <v>673</v>
      </c>
      <c r="D10" s="530">
        <v>39</v>
      </c>
      <c r="E10" s="530">
        <v>0</v>
      </c>
      <c r="F10" s="532">
        <v>0</v>
      </c>
      <c r="G10" s="532">
        <v>0</v>
      </c>
      <c r="H10" s="532">
        <v>0</v>
      </c>
      <c r="I10" s="533">
        <v>0</v>
      </c>
    </row>
    <row r="11" spans="1:9" ht="15.75" thickBot="1" x14ac:dyDescent="0.3">
      <c r="B11" s="1491">
        <v>0</v>
      </c>
      <c r="C11" s="529" t="s">
        <v>674</v>
      </c>
      <c r="D11" s="97">
        <v>24</v>
      </c>
      <c r="E11" s="534">
        <v>0</v>
      </c>
      <c r="F11" s="535">
        <v>0</v>
      </c>
      <c r="G11" s="535">
        <v>0</v>
      </c>
      <c r="H11" s="535">
        <v>0</v>
      </c>
      <c r="I11" s="536">
        <v>0</v>
      </c>
    </row>
    <row r="12" spans="1:9" ht="15.75" thickBot="1" x14ac:dyDescent="0.3">
      <c r="B12" s="1491">
        <v>0</v>
      </c>
      <c r="C12" s="529" t="s">
        <v>675</v>
      </c>
      <c r="D12" s="97">
        <v>15</v>
      </c>
      <c r="E12" s="534">
        <v>0</v>
      </c>
      <c r="F12" s="535">
        <v>0</v>
      </c>
      <c r="G12" s="535">
        <v>0</v>
      </c>
      <c r="H12" s="535">
        <v>0</v>
      </c>
      <c r="I12" s="536">
        <v>0</v>
      </c>
    </row>
    <row r="13" spans="1:9" ht="15.75" thickBot="1" x14ac:dyDescent="0.3">
      <c r="B13" s="1491">
        <v>0</v>
      </c>
      <c r="C13" s="529" t="s">
        <v>676</v>
      </c>
      <c r="D13" s="97">
        <v>8</v>
      </c>
      <c r="E13" s="534">
        <v>0</v>
      </c>
      <c r="F13" s="535">
        <v>0</v>
      </c>
      <c r="G13" s="535">
        <v>0</v>
      </c>
      <c r="H13" s="535">
        <v>0</v>
      </c>
      <c r="I13" s="536">
        <v>0</v>
      </c>
    </row>
    <row r="14" spans="1:9" ht="15.75" thickBot="1" x14ac:dyDescent="0.3">
      <c r="B14" s="1491">
        <v>0</v>
      </c>
      <c r="C14" s="529" t="s">
        <v>677</v>
      </c>
      <c r="D14" s="97">
        <v>3</v>
      </c>
      <c r="E14" s="534">
        <v>0</v>
      </c>
      <c r="F14" s="535">
        <v>0</v>
      </c>
      <c r="G14" s="535">
        <v>0</v>
      </c>
      <c r="H14" s="535">
        <v>0</v>
      </c>
      <c r="I14" s="536">
        <v>0</v>
      </c>
    </row>
    <row r="15" spans="1:9" ht="15.75" thickBot="1" x14ac:dyDescent="0.3">
      <c r="B15" s="1491">
        <v>0</v>
      </c>
      <c r="C15" s="529" t="s">
        <v>678</v>
      </c>
      <c r="D15" s="97">
        <v>0</v>
      </c>
      <c r="E15" s="534">
        <v>0</v>
      </c>
      <c r="F15" s="535">
        <v>0</v>
      </c>
      <c r="G15" s="535">
        <v>0</v>
      </c>
      <c r="H15" s="535">
        <v>0</v>
      </c>
      <c r="I15" s="536">
        <v>0</v>
      </c>
    </row>
    <row r="16" spans="1:9" ht="15.75" thickBot="1" x14ac:dyDescent="0.3">
      <c r="B16" s="1491">
        <v>0</v>
      </c>
      <c r="C16" s="529" t="s">
        <v>679</v>
      </c>
      <c r="D16" s="97">
        <v>2</v>
      </c>
      <c r="E16" s="534">
        <v>0</v>
      </c>
      <c r="F16" s="535">
        <v>0</v>
      </c>
      <c r="G16" s="535">
        <v>0</v>
      </c>
      <c r="H16" s="535">
        <v>0.02</v>
      </c>
      <c r="I16" s="536">
        <v>0</v>
      </c>
    </row>
    <row r="17" spans="2:9" ht="15.75" thickBot="1" x14ac:dyDescent="0.3">
      <c r="B17" s="1491">
        <v>0</v>
      </c>
      <c r="C17" s="529" t="s">
        <v>680</v>
      </c>
      <c r="D17" s="97">
        <v>1</v>
      </c>
      <c r="E17" s="534">
        <v>0</v>
      </c>
      <c r="F17" s="535">
        <v>0</v>
      </c>
      <c r="G17" s="535">
        <v>0</v>
      </c>
      <c r="H17" s="535">
        <v>0.01</v>
      </c>
      <c r="I17" s="536">
        <v>0</v>
      </c>
    </row>
    <row r="18" spans="2:9" ht="15.75" thickBot="1" x14ac:dyDescent="0.3">
      <c r="B18" s="1491">
        <v>0</v>
      </c>
      <c r="C18" s="529" t="s">
        <v>681</v>
      </c>
      <c r="D18" s="97">
        <v>1</v>
      </c>
      <c r="E18" s="534">
        <v>0</v>
      </c>
      <c r="F18" s="535">
        <v>0</v>
      </c>
      <c r="G18" s="535">
        <v>0</v>
      </c>
      <c r="H18" s="535">
        <v>0.02</v>
      </c>
      <c r="I18" s="536">
        <v>0</v>
      </c>
    </row>
    <row r="19" spans="2:9" ht="15.75" thickBot="1" x14ac:dyDescent="0.3">
      <c r="B19" s="1491">
        <v>0</v>
      </c>
      <c r="C19" s="529" t="s">
        <v>682</v>
      </c>
      <c r="D19" s="97">
        <v>2</v>
      </c>
      <c r="E19" s="534">
        <v>0</v>
      </c>
      <c r="F19" s="535">
        <v>0</v>
      </c>
      <c r="G19" s="535">
        <v>0</v>
      </c>
      <c r="H19" s="535">
        <v>0</v>
      </c>
      <c r="I19" s="536">
        <v>0</v>
      </c>
    </row>
    <row r="20" spans="2:9" ht="15.75" thickBot="1" x14ac:dyDescent="0.3">
      <c r="B20" s="1491">
        <v>0</v>
      </c>
      <c r="C20" s="529" t="s">
        <v>683</v>
      </c>
      <c r="D20" s="97">
        <v>2</v>
      </c>
      <c r="E20" s="534">
        <v>0</v>
      </c>
      <c r="F20" s="535">
        <v>0</v>
      </c>
      <c r="G20" s="535">
        <v>0</v>
      </c>
      <c r="H20" s="535">
        <v>0.03</v>
      </c>
      <c r="I20" s="536">
        <v>0</v>
      </c>
    </row>
    <row r="21" spans="2:9" ht="15.75" thickBot="1" x14ac:dyDescent="0.3">
      <c r="B21" s="1491">
        <v>0</v>
      </c>
      <c r="C21" s="529" t="s">
        <v>684</v>
      </c>
      <c r="D21" s="97">
        <v>0</v>
      </c>
      <c r="E21" s="534">
        <v>0</v>
      </c>
      <c r="F21" s="535">
        <v>0</v>
      </c>
      <c r="G21" s="535">
        <v>0</v>
      </c>
      <c r="H21" s="535">
        <v>0</v>
      </c>
      <c r="I21" s="536">
        <v>0</v>
      </c>
    </row>
    <row r="22" spans="2:9" ht="15.75" thickBot="1" x14ac:dyDescent="0.3">
      <c r="B22" s="1491">
        <v>0</v>
      </c>
      <c r="C22" s="529" t="s">
        <v>685</v>
      </c>
      <c r="D22" s="97">
        <v>0</v>
      </c>
      <c r="E22" s="534">
        <v>0</v>
      </c>
      <c r="F22" s="535">
        <v>0</v>
      </c>
      <c r="G22" s="535">
        <v>0</v>
      </c>
      <c r="H22" s="535">
        <v>0</v>
      </c>
      <c r="I22" s="536">
        <v>0</v>
      </c>
    </row>
    <row r="23" spans="2:9" ht="15.75" thickBot="1" x14ac:dyDescent="0.3">
      <c r="B23" s="1491">
        <v>0</v>
      </c>
      <c r="C23" s="529" t="s">
        <v>686</v>
      </c>
      <c r="D23" s="97">
        <v>0</v>
      </c>
      <c r="E23" s="534">
        <v>0</v>
      </c>
      <c r="F23" s="535">
        <v>0</v>
      </c>
      <c r="G23" s="535">
        <v>0</v>
      </c>
      <c r="H23" s="535">
        <v>0</v>
      </c>
      <c r="I23" s="536">
        <v>0</v>
      </c>
    </row>
    <row r="24" spans="2:9" ht="15.75" thickBot="1" x14ac:dyDescent="0.3">
      <c r="B24" s="1491">
        <v>0</v>
      </c>
      <c r="C24" s="529" t="s">
        <v>687</v>
      </c>
      <c r="D24" s="97">
        <v>0</v>
      </c>
      <c r="E24" s="534">
        <v>0</v>
      </c>
      <c r="F24" s="535">
        <v>0</v>
      </c>
      <c r="G24" s="535">
        <v>0</v>
      </c>
      <c r="H24" s="535">
        <v>0</v>
      </c>
      <c r="I24" s="536">
        <v>0</v>
      </c>
    </row>
    <row r="25" spans="2:9" ht="15.75" thickBot="1" x14ac:dyDescent="0.3">
      <c r="B25" s="1491">
        <v>0</v>
      </c>
      <c r="C25" s="529" t="s">
        <v>688</v>
      </c>
      <c r="D25" s="97">
        <v>0</v>
      </c>
      <c r="E25" s="534">
        <v>0</v>
      </c>
      <c r="F25" s="535">
        <v>0</v>
      </c>
      <c r="G25" s="535">
        <v>0</v>
      </c>
      <c r="H25" s="535">
        <v>0</v>
      </c>
      <c r="I25" s="536">
        <v>0</v>
      </c>
    </row>
    <row r="26" spans="2:9" ht="15.75" thickBot="1" x14ac:dyDescent="0.3">
      <c r="B26" s="1491">
        <v>0</v>
      </c>
      <c r="C26" s="529" t="s">
        <v>689</v>
      </c>
      <c r="D26" s="105">
        <v>0</v>
      </c>
      <c r="E26" s="537">
        <v>0</v>
      </c>
      <c r="F26" s="538">
        <v>0</v>
      </c>
      <c r="G26" s="538">
        <v>0</v>
      </c>
      <c r="H26" s="538">
        <v>0</v>
      </c>
      <c r="I26" s="539">
        <v>0</v>
      </c>
    </row>
    <row r="28" spans="2:9" ht="15.75" thickBot="1" x14ac:dyDescent="0.3"/>
    <row r="29" spans="2:9" ht="15.75" thickBot="1" x14ac:dyDescent="0.3">
      <c r="B29" s="1492" t="s">
        <v>664</v>
      </c>
      <c r="C29" s="1492" t="s">
        <v>665</v>
      </c>
      <c r="D29" s="1218" t="s">
        <v>666</v>
      </c>
      <c r="E29" s="1492"/>
      <c r="F29" s="1492" t="s">
        <v>667</v>
      </c>
      <c r="G29" s="1492" t="s">
        <v>668</v>
      </c>
      <c r="H29" s="1492" t="s">
        <v>669</v>
      </c>
      <c r="I29" s="1492" t="s">
        <v>670</v>
      </c>
    </row>
    <row r="30" spans="2:9" ht="57.75" thickBot="1" x14ac:dyDescent="0.3">
      <c r="B30" s="1492"/>
      <c r="C30" s="1492"/>
      <c r="D30" s="1099"/>
      <c r="E30" s="1101" t="s">
        <v>671</v>
      </c>
      <c r="F30" s="1492"/>
      <c r="G30" s="1492"/>
      <c r="H30" s="1492"/>
      <c r="I30" s="1492"/>
    </row>
    <row r="31" spans="2:9" ht="15.75" thickBot="1" x14ac:dyDescent="0.3">
      <c r="B31" s="527" t="s">
        <v>235</v>
      </c>
      <c r="C31" s="527" t="s">
        <v>236</v>
      </c>
      <c r="D31" s="1100" t="s">
        <v>237</v>
      </c>
      <c r="E31" s="1100" t="s">
        <v>238</v>
      </c>
      <c r="F31" s="1100" t="s">
        <v>239</v>
      </c>
      <c r="G31" s="1100" t="s">
        <v>240</v>
      </c>
      <c r="H31" s="1100" t="s">
        <v>672</v>
      </c>
      <c r="I31" s="1100" t="s">
        <v>242</v>
      </c>
    </row>
    <row r="32" spans="2:9" ht="15.75" thickBot="1" x14ac:dyDescent="0.3">
      <c r="B32" s="1491" t="s">
        <v>1423</v>
      </c>
      <c r="C32" s="529" t="s">
        <v>673</v>
      </c>
      <c r="D32" s="530">
        <v>166</v>
      </c>
      <c r="E32" s="531">
        <v>0</v>
      </c>
      <c r="F32" s="532">
        <v>0</v>
      </c>
      <c r="G32" s="532">
        <v>0</v>
      </c>
      <c r="H32" s="532">
        <v>0</v>
      </c>
      <c r="I32" s="533">
        <v>0</v>
      </c>
    </row>
    <row r="33" spans="2:9" ht="15.75" thickBot="1" x14ac:dyDescent="0.3">
      <c r="B33" s="1491">
        <v>0</v>
      </c>
      <c r="C33" s="529" t="s">
        <v>674</v>
      </c>
      <c r="D33" s="97">
        <v>111</v>
      </c>
      <c r="E33" s="534">
        <v>0</v>
      </c>
      <c r="F33" s="535">
        <v>0</v>
      </c>
      <c r="G33" s="535">
        <v>0</v>
      </c>
      <c r="H33" s="535">
        <v>0</v>
      </c>
      <c r="I33" s="536">
        <v>0</v>
      </c>
    </row>
    <row r="34" spans="2:9" ht="15.75" thickBot="1" x14ac:dyDescent="0.3">
      <c r="B34" s="1491">
        <v>0</v>
      </c>
      <c r="C34" s="529" t="s">
        <v>675</v>
      </c>
      <c r="D34" s="97">
        <v>55</v>
      </c>
      <c r="E34" s="534">
        <v>0</v>
      </c>
      <c r="F34" s="535">
        <v>0</v>
      </c>
      <c r="G34" s="535">
        <v>0</v>
      </c>
      <c r="H34" s="535">
        <v>0</v>
      </c>
      <c r="I34" s="536">
        <v>0</v>
      </c>
    </row>
    <row r="35" spans="2:9" ht="15.75" thickBot="1" x14ac:dyDescent="0.3">
      <c r="B35" s="1491">
        <v>0</v>
      </c>
      <c r="C35" s="529" t="s">
        <v>676</v>
      </c>
      <c r="D35" s="97">
        <v>120</v>
      </c>
      <c r="E35" s="534">
        <v>1</v>
      </c>
      <c r="F35" s="535">
        <v>8.3330000000000001E-3</v>
      </c>
      <c r="G35" s="535">
        <v>1.6670000000000001E-3</v>
      </c>
      <c r="H35" s="535">
        <v>0</v>
      </c>
      <c r="I35" s="536">
        <v>1.6670000000000001E-3</v>
      </c>
    </row>
    <row r="36" spans="2:9" ht="15.75" thickBot="1" x14ac:dyDescent="0.3">
      <c r="B36" s="1491">
        <v>0</v>
      </c>
      <c r="C36" s="529" t="s">
        <v>677</v>
      </c>
      <c r="D36" s="97">
        <v>207</v>
      </c>
      <c r="E36" s="534">
        <v>0</v>
      </c>
      <c r="F36" s="535">
        <v>0</v>
      </c>
      <c r="G36" s="535">
        <v>0</v>
      </c>
      <c r="H36" s="535">
        <v>0</v>
      </c>
      <c r="I36" s="536">
        <v>0</v>
      </c>
    </row>
    <row r="37" spans="2:9" ht="15.75" thickBot="1" x14ac:dyDescent="0.3">
      <c r="B37" s="1491">
        <v>0</v>
      </c>
      <c r="C37" s="529" t="s">
        <v>678</v>
      </c>
      <c r="D37" s="97">
        <v>224</v>
      </c>
      <c r="E37" s="534">
        <v>2</v>
      </c>
      <c r="F37" s="535">
        <v>8.9289999999999994E-3</v>
      </c>
      <c r="G37" s="535">
        <v>1.786E-3</v>
      </c>
      <c r="H37" s="535">
        <v>0.01</v>
      </c>
      <c r="I37" s="536">
        <v>1.786E-3</v>
      </c>
    </row>
    <row r="38" spans="2:9" ht="15.75" thickBot="1" x14ac:dyDescent="0.3">
      <c r="B38" s="1491">
        <v>0</v>
      </c>
      <c r="C38" s="529" t="s">
        <v>679</v>
      </c>
      <c r="D38" s="97">
        <v>730</v>
      </c>
      <c r="E38" s="534">
        <v>14</v>
      </c>
      <c r="F38" s="535">
        <v>1.9178000000000001E-2</v>
      </c>
      <c r="G38" s="535">
        <v>9.2320000000000006E-3</v>
      </c>
      <c r="H38" s="535">
        <v>0.01</v>
      </c>
      <c r="I38" s="536">
        <v>9.2320000000000006E-3</v>
      </c>
    </row>
    <row r="39" spans="2:9" ht="15.75" thickBot="1" x14ac:dyDescent="0.3">
      <c r="B39" s="1491">
        <v>0</v>
      </c>
      <c r="C39" s="529" t="s">
        <v>680</v>
      </c>
      <c r="D39" s="97">
        <v>542</v>
      </c>
      <c r="E39" s="534">
        <v>14</v>
      </c>
      <c r="F39" s="535">
        <v>2.5829999999999999E-2</v>
      </c>
      <c r="G39" s="535">
        <v>1.0900999999999999E-2</v>
      </c>
      <c r="H39" s="535">
        <v>0.01</v>
      </c>
      <c r="I39" s="536">
        <v>1.0900999999999999E-2</v>
      </c>
    </row>
    <row r="40" spans="2:9" ht="15.75" thickBot="1" x14ac:dyDescent="0.3">
      <c r="B40" s="1491">
        <v>0</v>
      </c>
      <c r="C40" s="529" t="s">
        <v>681</v>
      </c>
      <c r="D40" s="97">
        <v>188</v>
      </c>
      <c r="E40" s="534">
        <v>0</v>
      </c>
      <c r="F40" s="535">
        <v>0</v>
      </c>
      <c r="G40" s="535">
        <v>4.6779999999999999E-3</v>
      </c>
      <c r="H40" s="535">
        <v>0.02</v>
      </c>
      <c r="I40" s="536">
        <v>4.6779999999999999E-3</v>
      </c>
    </row>
    <row r="41" spans="2:9" ht="15.75" thickBot="1" x14ac:dyDescent="0.3">
      <c r="B41" s="1491">
        <v>0</v>
      </c>
      <c r="C41" s="529" t="s">
        <v>682</v>
      </c>
      <c r="D41" s="97">
        <v>469</v>
      </c>
      <c r="E41" s="534">
        <v>19</v>
      </c>
      <c r="F41" s="535">
        <v>4.0511999999999999E-2</v>
      </c>
      <c r="G41" s="535">
        <v>1.8929999999999999E-2</v>
      </c>
      <c r="H41" s="535">
        <v>0.05</v>
      </c>
      <c r="I41" s="536">
        <v>1.8929999999999999E-2</v>
      </c>
    </row>
    <row r="42" spans="2:9" ht="15.75" thickBot="1" x14ac:dyDescent="0.3">
      <c r="B42" s="1491">
        <v>0</v>
      </c>
      <c r="C42" s="529" t="s">
        <v>683</v>
      </c>
      <c r="D42" s="97">
        <v>320</v>
      </c>
      <c r="E42" s="534">
        <v>8</v>
      </c>
      <c r="F42" s="535">
        <v>2.5000000000000001E-2</v>
      </c>
      <c r="G42" s="535">
        <v>1.3429E-2</v>
      </c>
      <c r="H42" s="535">
        <v>0.04</v>
      </c>
      <c r="I42" s="536">
        <v>1.3429E-2</v>
      </c>
    </row>
    <row r="43" spans="2:9" ht="15.75" thickBot="1" x14ac:dyDescent="0.3">
      <c r="B43" s="1491">
        <v>0</v>
      </c>
      <c r="C43" s="529" t="s">
        <v>684</v>
      </c>
      <c r="D43" s="97">
        <v>149</v>
      </c>
      <c r="E43" s="534">
        <v>11</v>
      </c>
      <c r="F43" s="535">
        <v>7.3826000000000003E-2</v>
      </c>
      <c r="G43" s="535">
        <v>3.2101999999999999E-2</v>
      </c>
      <c r="H43" s="535">
        <v>7.0000000000000007E-2</v>
      </c>
      <c r="I43" s="536">
        <v>3.2101999999999999E-2</v>
      </c>
    </row>
    <row r="44" spans="2:9" ht="15.75" thickBot="1" x14ac:dyDescent="0.3">
      <c r="B44" s="1491">
        <v>0</v>
      </c>
      <c r="C44" s="529" t="s">
        <v>685</v>
      </c>
      <c r="D44" s="97">
        <v>35</v>
      </c>
      <c r="E44" s="534">
        <v>5</v>
      </c>
      <c r="F44" s="535">
        <v>0.14285700000000001</v>
      </c>
      <c r="G44" s="535">
        <v>8.3557000000000006E-2</v>
      </c>
      <c r="H44" s="535">
        <v>0</v>
      </c>
      <c r="I44" s="536">
        <v>8.3557000000000006E-2</v>
      </c>
    </row>
    <row r="45" spans="2:9" ht="15.75" thickBot="1" x14ac:dyDescent="0.3">
      <c r="B45" s="1491">
        <v>0</v>
      </c>
      <c r="C45" s="529" t="s">
        <v>686</v>
      </c>
      <c r="D45" s="97">
        <v>28</v>
      </c>
      <c r="E45" s="534">
        <v>5</v>
      </c>
      <c r="F45" s="535">
        <v>0.17857100000000001</v>
      </c>
      <c r="G45" s="535">
        <v>9.0033000000000002E-2</v>
      </c>
      <c r="H45" s="535">
        <v>0.12</v>
      </c>
      <c r="I45" s="536">
        <v>9.0033000000000002E-2</v>
      </c>
    </row>
    <row r="46" spans="2:9" ht="15.75" thickBot="1" x14ac:dyDescent="0.3">
      <c r="B46" s="1491">
        <v>0</v>
      </c>
      <c r="C46" s="529" t="s">
        <v>687</v>
      </c>
      <c r="D46" s="97">
        <v>7</v>
      </c>
      <c r="E46" s="534">
        <v>0</v>
      </c>
      <c r="F46" s="535">
        <v>0</v>
      </c>
      <c r="G46" s="535">
        <v>0</v>
      </c>
      <c r="H46" s="535">
        <v>0.23</v>
      </c>
      <c r="I46" s="536">
        <v>0</v>
      </c>
    </row>
    <row r="47" spans="2:9" ht="15.75" thickBot="1" x14ac:dyDescent="0.3">
      <c r="B47" s="1491">
        <v>0</v>
      </c>
      <c r="C47" s="529" t="s">
        <v>688</v>
      </c>
      <c r="D47" s="97">
        <v>0</v>
      </c>
      <c r="E47" s="534">
        <v>0</v>
      </c>
      <c r="F47" s="535">
        <v>0</v>
      </c>
      <c r="G47" s="535">
        <v>0.2</v>
      </c>
      <c r="H47" s="535">
        <v>0</v>
      </c>
      <c r="I47" s="536">
        <v>0.2</v>
      </c>
    </row>
    <row r="48" spans="2:9" ht="15.75" thickBot="1" x14ac:dyDescent="0.3">
      <c r="B48" s="1491">
        <v>0</v>
      </c>
      <c r="C48" s="529" t="s">
        <v>689</v>
      </c>
      <c r="D48" s="105">
        <v>131</v>
      </c>
      <c r="E48" s="537">
        <v>0</v>
      </c>
      <c r="F48" s="538">
        <v>0</v>
      </c>
      <c r="G48" s="538">
        <v>0</v>
      </c>
      <c r="H48" s="538">
        <v>1</v>
      </c>
      <c r="I48" s="539">
        <v>0</v>
      </c>
    </row>
    <row r="50" spans="2:9" ht="15.75" thickBot="1" x14ac:dyDescent="0.3"/>
    <row r="51" spans="2:9" ht="15.75" thickBot="1" x14ac:dyDescent="0.3">
      <c r="B51" s="1492" t="s">
        <v>664</v>
      </c>
      <c r="C51" s="1492" t="s">
        <v>665</v>
      </c>
      <c r="D51" s="1218" t="s">
        <v>666</v>
      </c>
      <c r="E51" s="1492"/>
      <c r="F51" s="1492" t="s">
        <v>667</v>
      </c>
      <c r="G51" s="1492" t="s">
        <v>668</v>
      </c>
      <c r="H51" s="1492" t="s">
        <v>669</v>
      </c>
      <c r="I51" s="1492" t="s">
        <v>670</v>
      </c>
    </row>
    <row r="52" spans="2:9" ht="57.75" thickBot="1" x14ac:dyDescent="0.3">
      <c r="B52" s="1492"/>
      <c r="C52" s="1492"/>
      <c r="D52" s="1099"/>
      <c r="E52" s="1101" t="s">
        <v>671</v>
      </c>
      <c r="F52" s="1492"/>
      <c r="G52" s="1492"/>
      <c r="H52" s="1492"/>
      <c r="I52" s="1492"/>
    </row>
    <row r="53" spans="2:9" ht="15.75" thickBot="1" x14ac:dyDescent="0.3">
      <c r="B53" s="527" t="s">
        <v>235</v>
      </c>
      <c r="C53" s="527" t="s">
        <v>236</v>
      </c>
      <c r="D53" s="1100" t="s">
        <v>237</v>
      </c>
      <c r="E53" s="1100" t="s">
        <v>238</v>
      </c>
      <c r="F53" s="1100" t="s">
        <v>239</v>
      </c>
      <c r="G53" s="1100" t="s">
        <v>240</v>
      </c>
      <c r="H53" s="1100" t="s">
        <v>672</v>
      </c>
      <c r="I53" s="1100" t="s">
        <v>242</v>
      </c>
    </row>
    <row r="54" spans="2:9" ht="15.75" thickBot="1" x14ac:dyDescent="0.3">
      <c r="B54" s="1491" t="s">
        <v>1424</v>
      </c>
      <c r="C54" s="529" t="s">
        <v>673</v>
      </c>
      <c r="D54" s="530">
        <v>191</v>
      </c>
      <c r="E54" s="531">
        <v>0</v>
      </c>
      <c r="F54" s="532">
        <v>0</v>
      </c>
      <c r="G54" s="532">
        <v>0</v>
      </c>
      <c r="H54" s="532">
        <v>0</v>
      </c>
      <c r="I54" s="533">
        <v>0</v>
      </c>
    </row>
    <row r="55" spans="2:9" ht="15.75" thickBot="1" x14ac:dyDescent="0.3">
      <c r="B55" s="1491">
        <v>0</v>
      </c>
      <c r="C55" s="529" t="s">
        <v>674</v>
      </c>
      <c r="D55" s="97">
        <v>127</v>
      </c>
      <c r="E55" s="534">
        <v>0</v>
      </c>
      <c r="F55" s="535">
        <v>0</v>
      </c>
      <c r="G55" s="535">
        <v>0</v>
      </c>
      <c r="H55" s="535">
        <v>0</v>
      </c>
      <c r="I55" s="536">
        <v>0</v>
      </c>
    </row>
    <row r="56" spans="2:9" ht="15.75" thickBot="1" x14ac:dyDescent="0.3">
      <c r="B56" s="1491">
        <v>0</v>
      </c>
      <c r="C56" s="529" t="s">
        <v>675</v>
      </c>
      <c r="D56" s="97">
        <v>64</v>
      </c>
      <c r="E56" s="534">
        <v>0</v>
      </c>
      <c r="F56" s="535">
        <v>0</v>
      </c>
      <c r="G56" s="535">
        <v>0</v>
      </c>
      <c r="H56" s="535">
        <v>0</v>
      </c>
      <c r="I56" s="536">
        <v>0</v>
      </c>
    </row>
    <row r="57" spans="2:9" ht="15.75" thickBot="1" x14ac:dyDescent="0.3">
      <c r="B57" s="1491">
        <v>0</v>
      </c>
      <c r="C57" s="529" t="s">
        <v>676</v>
      </c>
      <c r="D57" s="97">
        <v>52</v>
      </c>
      <c r="E57" s="534">
        <v>0</v>
      </c>
      <c r="F57" s="535">
        <v>0</v>
      </c>
      <c r="G57" s="535">
        <v>0</v>
      </c>
      <c r="H57" s="535">
        <v>0</v>
      </c>
      <c r="I57" s="536">
        <v>0</v>
      </c>
    </row>
    <row r="58" spans="2:9" ht="15.75" thickBot="1" x14ac:dyDescent="0.3">
      <c r="B58" s="1491">
        <v>0</v>
      </c>
      <c r="C58" s="529" t="s">
        <v>677</v>
      </c>
      <c r="D58" s="97">
        <v>96</v>
      </c>
      <c r="E58" s="534">
        <v>1</v>
      </c>
      <c r="F58" s="535">
        <v>1.0416999999999999E-2</v>
      </c>
      <c r="G58" s="535">
        <v>2.0830000000000002E-3</v>
      </c>
      <c r="H58" s="535">
        <v>0</v>
      </c>
      <c r="I58" s="536">
        <v>2.0830000000000002E-3</v>
      </c>
    </row>
    <row r="59" spans="2:9" ht="15.75" thickBot="1" x14ac:dyDescent="0.3">
      <c r="B59" s="1491">
        <v>0</v>
      </c>
      <c r="C59" s="529" t="s">
        <v>678</v>
      </c>
      <c r="D59" s="97">
        <v>57</v>
      </c>
      <c r="E59" s="534">
        <v>0</v>
      </c>
      <c r="F59" s="535">
        <v>0</v>
      </c>
      <c r="G59" s="535">
        <v>7.7920000000000003E-3</v>
      </c>
      <c r="H59" s="535">
        <v>0.01</v>
      </c>
      <c r="I59" s="536">
        <v>7.7920000000000003E-3</v>
      </c>
    </row>
    <row r="60" spans="2:9" ht="15.75" thickBot="1" x14ac:dyDescent="0.3">
      <c r="B60" s="1491">
        <v>0</v>
      </c>
      <c r="C60" s="529" t="s">
        <v>679</v>
      </c>
      <c r="D60" s="97">
        <v>115</v>
      </c>
      <c r="E60" s="534">
        <v>2</v>
      </c>
      <c r="F60" s="535">
        <v>1.7391E-2</v>
      </c>
      <c r="G60" s="535">
        <v>7.1149999999999998E-3</v>
      </c>
      <c r="H60" s="535">
        <v>0.01</v>
      </c>
      <c r="I60" s="536">
        <v>7.1149999999999998E-3</v>
      </c>
    </row>
    <row r="61" spans="2:9" ht="15.75" thickBot="1" x14ac:dyDescent="0.3">
      <c r="B61" s="1491">
        <v>0</v>
      </c>
      <c r="C61" s="529" t="s">
        <v>680</v>
      </c>
      <c r="D61" s="97">
        <v>88</v>
      </c>
      <c r="E61" s="534">
        <v>2</v>
      </c>
      <c r="F61" s="535">
        <v>2.2727000000000001E-2</v>
      </c>
      <c r="G61" s="535">
        <v>9.2510000000000005E-3</v>
      </c>
      <c r="H61" s="535">
        <v>0.01</v>
      </c>
      <c r="I61" s="536">
        <v>9.2510000000000005E-3</v>
      </c>
    </row>
    <row r="62" spans="2:9" ht="15.75" thickBot="1" x14ac:dyDescent="0.3">
      <c r="B62" s="1491">
        <v>0</v>
      </c>
      <c r="C62" s="529" t="s">
        <v>681</v>
      </c>
      <c r="D62" s="97">
        <v>27</v>
      </c>
      <c r="E62" s="534">
        <v>0</v>
      </c>
      <c r="F62" s="535">
        <v>0</v>
      </c>
      <c r="G62" s="535">
        <v>0</v>
      </c>
      <c r="H62" s="535">
        <v>0.02</v>
      </c>
      <c r="I62" s="536">
        <v>0</v>
      </c>
    </row>
    <row r="63" spans="2:9" ht="15.75" thickBot="1" x14ac:dyDescent="0.3">
      <c r="B63" s="1491">
        <v>0</v>
      </c>
      <c r="C63" s="529" t="s">
        <v>682</v>
      </c>
      <c r="D63" s="97">
        <v>49</v>
      </c>
      <c r="E63" s="534">
        <v>1</v>
      </c>
      <c r="F63" s="535">
        <v>2.0407999999999999E-2</v>
      </c>
      <c r="G63" s="535">
        <v>2.2502999999999999E-2</v>
      </c>
      <c r="H63" s="535">
        <v>0.04</v>
      </c>
      <c r="I63" s="536">
        <v>2.2502999999999999E-2</v>
      </c>
    </row>
    <row r="64" spans="2:9" ht="15.75" thickBot="1" x14ac:dyDescent="0.3">
      <c r="B64" s="1491">
        <v>0</v>
      </c>
      <c r="C64" s="529" t="s">
        <v>683</v>
      </c>
      <c r="D64" s="97">
        <v>41</v>
      </c>
      <c r="E64" s="534">
        <v>1</v>
      </c>
      <c r="F64" s="535">
        <v>2.4389999999999998E-2</v>
      </c>
      <c r="G64" s="535">
        <v>1.1896E-2</v>
      </c>
      <c r="H64" s="535">
        <v>0.03</v>
      </c>
      <c r="I64" s="536">
        <v>1.1896E-2</v>
      </c>
    </row>
    <row r="65" spans="2:9" ht="15.75" thickBot="1" x14ac:dyDescent="0.3">
      <c r="B65" s="1491">
        <v>0</v>
      </c>
      <c r="C65" s="529" t="s">
        <v>684</v>
      </c>
      <c r="D65" s="97">
        <v>8</v>
      </c>
      <c r="E65" s="534">
        <v>0</v>
      </c>
      <c r="F65" s="535">
        <v>0</v>
      </c>
      <c r="G65" s="535">
        <v>5.2631999999999998E-2</v>
      </c>
      <c r="H65" s="535">
        <v>0.06</v>
      </c>
      <c r="I65" s="536">
        <v>5.2631999999999998E-2</v>
      </c>
    </row>
    <row r="66" spans="2:9" ht="15.75" thickBot="1" x14ac:dyDescent="0.3">
      <c r="B66" s="1491">
        <v>0</v>
      </c>
      <c r="C66" s="529" t="s">
        <v>685</v>
      </c>
      <c r="D66" s="97">
        <v>6</v>
      </c>
      <c r="E66" s="534">
        <v>1</v>
      </c>
      <c r="F66" s="535">
        <v>0.16666700000000001</v>
      </c>
      <c r="G66" s="535">
        <v>3.3333000000000002E-2</v>
      </c>
      <c r="H66" s="535">
        <v>0.21</v>
      </c>
      <c r="I66" s="536">
        <v>3.3333000000000002E-2</v>
      </c>
    </row>
    <row r="67" spans="2:9" ht="15.75" thickBot="1" x14ac:dyDescent="0.3">
      <c r="B67" s="1491">
        <v>0</v>
      </c>
      <c r="C67" s="529" t="s">
        <v>686</v>
      </c>
      <c r="D67" s="97">
        <v>4</v>
      </c>
      <c r="E67" s="534">
        <v>0</v>
      </c>
      <c r="F67" s="535">
        <v>0</v>
      </c>
      <c r="G67" s="535">
        <v>0</v>
      </c>
      <c r="H67" s="535">
        <v>0.17</v>
      </c>
      <c r="I67" s="536">
        <v>0</v>
      </c>
    </row>
    <row r="68" spans="2:9" ht="15.75" thickBot="1" x14ac:dyDescent="0.3">
      <c r="B68" s="1491">
        <v>0</v>
      </c>
      <c r="C68" s="529" t="s">
        <v>687</v>
      </c>
      <c r="D68" s="97">
        <v>1</v>
      </c>
      <c r="E68" s="534">
        <v>1</v>
      </c>
      <c r="F68" s="535">
        <v>1</v>
      </c>
      <c r="G68" s="535">
        <v>0.2</v>
      </c>
      <c r="H68" s="535">
        <v>0.25</v>
      </c>
      <c r="I68" s="536">
        <v>0.2</v>
      </c>
    </row>
    <row r="69" spans="2:9" ht="15.75" thickBot="1" x14ac:dyDescent="0.3">
      <c r="B69" s="1491">
        <v>0</v>
      </c>
      <c r="C69" s="529" t="s">
        <v>688</v>
      </c>
      <c r="D69" s="97">
        <v>1</v>
      </c>
      <c r="E69" s="534">
        <v>0</v>
      </c>
      <c r="F69" s="535">
        <v>0</v>
      </c>
      <c r="G69" s="535">
        <v>0</v>
      </c>
      <c r="H69" s="535">
        <v>0.34</v>
      </c>
      <c r="I69" s="536">
        <v>0</v>
      </c>
    </row>
    <row r="70" spans="2:9" ht="15.75" thickBot="1" x14ac:dyDescent="0.3">
      <c r="B70" s="1491">
        <v>0</v>
      </c>
      <c r="C70" s="529" t="s">
        <v>689</v>
      </c>
      <c r="D70" s="105">
        <v>18</v>
      </c>
      <c r="E70" s="537">
        <v>0</v>
      </c>
      <c r="F70" s="538">
        <v>0</v>
      </c>
      <c r="G70" s="538">
        <v>0</v>
      </c>
      <c r="H70" s="538">
        <v>1</v>
      </c>
      <c r="I70" s="539">
        <v>0</v>
      </c>
    </row>
  </sheetData>
  <sheetProtection algorithmName="SHA-512" hashValue="Sft53y7+dS3roxu5tvwsQK7CiSBHYbU5Ucl0U08+g+BjcI7d7aaqdGxr+V/NWDmyHPt7UW0/DO9IPqLFUSOQrQ==" saltValue="fiekuAG12S6WfgkkiVEmDA==" spinCount="100000" sheet="1" objects="1" scenarios="1"/>
  <mergeCells count="25">
    <mergeCell ref="B10:B26"/>
    <mergeCell ref="B2:I2"/>
    <mergeCell ref="B7:B8"/>
    <mergeCell ref="C7:C8"/>
    <mergeCell ref="D7:E7"/>
    <mergeCell ref="F7:F8"/>
    <mergeCell ref="G7:G8"/>
    <mergeCell ref="H7:H8"/>
    <mergeCell ref="I7:I8"/>
    <mergeCell ref="B54:B70"/>
    <mergeCell ref="H29:H30"/>
    <mergeCell ref="I29:I30"/>
    <mergeCell ref="B32:B48"/>
    <mergeCell ref="B51:B52"/>
    <mergeCell ref="C51:C52"/>
    <mergeCell ref="D51:E51"/>
    <mergeCell ref="F51:F52"/>
    <mergeCell ref="G51:G52"/>
    <mergeCell ref="H51:H52"/>
    <mergeCell ref="I51:I52"/>
    <mergeCell ref="B29:B30"/>
    <mergeCell ref="C29:C30"/>
    <mergeCell ref="D29:E29"/>
    <mergeCell ref="F29:F30"/>
    <mergeCell ref="G29:G30"/>
  </mergeCells>
  <pageMargins left="0.70866141732283472" right="0.70866141732283472" top="0.74803149606299213" bottom="0.74803149606299213" header="0.31496062992125984" footer="0.31496062992125984"/>
  <pageSetup paperSize="9" scale="60"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C4" sqref="B4:I9"/>
    </sheetView>
  </sheetViews>
  <sheetFormatPr defaultRowHeight="12.75" x14ac:dyDescent="0.2"/>
  <cols>
    <col min="1" max="1" width="9.140625" style="411"/>
    <col min="2" max="2" width="12.42578125" style="411" customWidth="1"/>
    <col min="3" max="3" width="20.28515625" style="411" customWidth="1"/>
    <col min="4" max="4" width="14.85546875" style="411" customWidth="1"/>
    <col min="5" max="5" width="15.7109375" style="411" customWidth="1"/>
    <col min="6" max="7" width="14" style="411" customWidth="1"/>
    <col min="8" max="8" width="14.5703125" style="411" customWidth="1"/>
    <col min="9" max="9" width="13.5703125" style="411" customWidth="1"/>
    <col min="10" max="10" width="4.42578125" style="411" customWidth="1"/>
    <col min="11" max="11" width="2.85546875" style="411" customWidth="1"/>
    <col min="12" max="12" width="22.28515625" style="411" customWidth="1"/>
    <col min="13" max="13" width="13.7109375" style="411" customWidth="1"/>
    <col min="14" max="14" width="12.7109375" style="411" customWidth="1"/>
    <col min="15" max="15" width="11.28515625" style="411" customWidth="1"/>
    <col min="16" max="16" width="13.28515625" style="411" customWidth="1"/>
    <col min="17" max="17" width="13.42578125" style="411" customWidth="1"/>
    <col min="18" max="18" width="11" style="411" customWidth="1"/>
    <col min="19" max="16384" width="9.140625" style="411"/>
  </cols>
  <sheetData>
    <row r="1" spans="1:19" ht="15.75" thickBot="1" x14ac:dyDescent="0.3">
      <c r="A1" s="3"/>
      <c r="B1" s="540"/>
      <c r="C1" s="540"/>
      <c r="D1" s="540"/>
      <c r="E1" s="540"/>
      <c r="F1" s="541"/>
      <c r="G1" s="540"/>
      <c r="H1" s="540"/>
      <c r="I1" s="540"/>
      <c r="J1" s="540"/>
      <c r="K1" s="540"/>
      <c r="L1" s="540"/>
      <c r="M1" s="540"/>
      <c r="N1" s="540"/>
      <c r="O1" s="540"/>
      <c r="P1" s="540"/>
      <c r="Q1" s="540"/>
      <c r="R1" s="540"/>
      <c r="S1" s="540"/>
    </row>
    <row r="2" spans="1:19" ht="20.25" customHeight="1" thickBot="1" x14ac:dyDescent="0.3">
      <c r="A2" s="540"/>
      <c r="B2" s="1463" t="s">
        <v>690</v>
      </c>
      <c r="C2" s="1494"/>
      <c r="D2" s="1494"/>
      <c r="E2" s="1494"/>
      <c r="F2" s="1494"/>
      <c r="G2" s="1494"/>
      <c r="H2" s="1495"/>
      <c r="I2" s="1495"/>
      <c r="J2" s="1495"/>
      <c r="K2" s="1495"/>
      <c r="L2" s="1495"/>
      <c r="M2" s="1495"/>
      <c r="N2" s="1456"/>
      <c r="O2" s="1456"/>
      <c r="P2" s="1456"/>
      <c r="Q2" s="1456"/>
      <c r="R2" s="1457"/>
      <c r="S2" s="540"/>
    </row>
    <row r="3" spans="1:19" ht="15" x14ac:dyDescent="0.25">
      <c r="A3" s="540"/>
      <c r="B3" s="614" t="s">
        <v>1469</v>
      </c>
      <c r="C3" s="540"/>
      <c r="D3" s="540"/>
      <c r="E3" s="540"/>
      <c r="F3" s="541"/>
      <c r="G3" s="540"/>
      <c r="H3" s="540"/>
      <c r="I3" s="540"/>
      <c r="J3" s="540"/>
      <c r="K3" s="540"/>
      <c r="L3" s="540"/>
      <c r="M3" s="540"/>
      <c r="N3" s="540"/>
      <c r="O3" s="540"/>
      <c r="P3" s="540"/>
      <c r="Q3" s="540"/>
      <c r="R3" s="540"/>
      <c r="S3" s="540"/>
    </row>
    <row r="4" spans="1:19" ht="15.75" thickBot="1" x14ac:dyDescent="0.3">
      <c r="A4" s="540"/>
      <c r="B4" s="542"/>
      <c r="C4" s="540"/>
      <c r="D4" s="540"/>
      <c r="E4" s="540"/>
      <c r="F4" s="541"/>
      <c r="G4" s="540"/>
      <c r="H4" s="540"/>
      <c r="I4" s="540"/>
      <c r="J4" s="540"/>
      <c r="K4" s="540"/>
      <c r="L4" s="542"/>
      <c r="M4" s="540"/>
      <c r="N4" s="540"/>
      <c r="O4" s="540"/>
      <c r="P4" s="540"/>
      <c r="Q4" s="540"/>
      <c r="R4" s="540"/>
      <c r="S4" s="540"/>
    </row>
    <row r="5" spans="1:19" ht="15" customHeight="1" thickBot="1" x14ac:dyDescent="0.3">
      <c r="A5" s="540"/>
      <c r="B5" s="1496" t="s">
        <v>691</v>
      </c>
      <c r="C5" s="1497"/>
      <c r="D5" s="1497"/>
      <c r="E5" s="1497"/>
      <c r="F5" s="1497"/>
      <c r="G5" s="1497"/>
      <c r="H5" s="1498"/>
      <c r="I5" s="1499"/>
      <c r="J5" s="540"/>
      <c r="K5" s="540"/>
      <c r="L5" s="1496" t="s">
        <v>692</v>
      </c>
      <c r="M5" s="1500"/>
      <c r="N5" s="1500"/>
      <c r="O5" s="1500"/>
      <c r="P5" s="1500"/>
      <c r="Q5" s="1500"/>
      <c r="R5" s="1501"/>
      <c r="S5" s="540"/>
    </row>
    <row r="6" spans="1:19" ht="90" customHeight="1" thickBot="1" x14ac:dyDescent="0.3">
      <c r="A6" s="540"/>
      <c r="B6" s="543" t="s">
        <v>693</v>
      </c>
      <c r="C6" s="544" t="s">
        <v>694</v>
      </c>
      <c r="D6" s="544" t="s">
        <v>695</v>
      </c>
      <c r="E6" s="544" t="s">
        <v>696</v>
      </c>
      <c r="F6" s="544" t="s">
        <v>697</v>
      </c>
      <c r="G6" s="544" t="s">
        <v>698</v>
      </c>
      <c r="H6" s="544" t="s">
        <v>699</v>
      </c>
      <c r="I6" s="543" t="s">
        <v>700</v>
      </c>
      <c r="J6" s="540"/>
      <c r="K6" s="540"/>
      <c r="L6" s="545" t="s">
        <v>701</v>
      </c>
      <c r="M6" s="544" t="s">
        <v>695</v>
      </c>
      <c r="N6" s="544" t="s">
        <v>696</v>
      </c>
      <c r="O6" s="544" t="s">
        <v>697</v>
      </c>
      <c r="P6" s="544" t="s">
        <v>698</v>
      </c>
      <c r="Q6" s="544" t="s">
        <v>699</v>
      </c>
      <c r="R6" s="543" t="s">
        <v>700</v>
      </c>
      <c r="S6" s="540"/>
    </row>
    <row r="7" spans="1:19" ht="15.75" thickBot="1" x14ac:dyDescent="0.3">
      <c r="A7" s="540"/>
      <c r="B7" s="545"/>
      <c r="C7" s="546"/>
      <c r="D7" s="546" t="s">
        <v>235</v>
      </c>
      <c r="E7" s="546" t="s">
        <v>236</v>
      </c>
      <c r="F7" s="546" t="s">
        <v>237</v>
      </c>
      <c r="G7" s="546" t="s">
        <v>238</v>
      </c>
      <c r="H7" s="546" t="s">
        <v>239</v>
      </c>
      <c r="I7" s="545" t="s">
        <v>240</v>
      </c>
      <c r="J7" s="540"/>
      <c r="K7" s="540"/>
      <c r="L7" s="547"/>
      <c r="M7" s="548" t="s">
        <v>235</v>
      </c>
      <c r="N7" s="546" t="s">
        <v>236</v>
      </c>
      <c r="O7" s="546" t="s">
        <v>237</v>
      </c>
      <c r="P7" s="546" t="s">
        <v>238</v>
      </c>
      <c r="Q7" s="546" t="s">
        <v>239</v>
      </c>
      <c r="R7" s="546" t="s">
        <v>240</v>
      </c>
      <c r="S7" s="540"/>
    </row>
    <row r="8" spans="1:19" ht="15.75" customHeight="1" x14ac:dyDescent="0.25">
      <c r="A8" s="540"/>
      <c r="B8" s="1502" t="s">
        <v>702</v>
      </c>
      <c r="C8" s="549" t="s">
        <v>703</v>
      </c>
      <c r="D8" s="550">
        <v>0</v>
      </c>
      <c r="E8" s="550">
        <v>0</v>
      </c>
      <c r="F8" s="551">
        <v>0.5</v>
      </c>
      <c r="G8" s="550">
        <v>0</v>
      </c>
      <c r="H8" s="550">
        <v>0</v>
      </c>
      <c r="I8" s="552">
        <v>0</v>
      </c>
      <c r="J8" s="540"/>
      <c r="K8" s="540"/>
      <c r="L8" s="553" t="s">
        <v>704</v>
      </c>
      <c r="M8" s="554">
        <v>0</v>
      </c>
      <c r="N8" s="555">
        <v>0</v>
      </c>
      <c r="O8" s="556">
        <v>1.9</v>
      </c>
      <c r="P8" s="555">
        <v>0</v>
      </c>
      <c r="Q8" s="555">
        <v>0</v>
      </c>
      <c r="R8" s="557">
        <v>0</v>
      </c>
      <c r="S8" s="540"/>
    </row>
    <row r="9" spans="1:19" ht="29.25" customHeight="1" x14ac:dyDescent="0.25">
      <c r="A9" s="540"/>
      <c r="B9" s="1493"/>
      <c r="C9" s="558" t="s">
        <v>705</v>
      </c>
      <c r="D9" s="559">
        <v>0</v>
      </c>
      <c r="E9" s="559">
        <v>0</v>
      </c>
      <c r="F9" s="560">
        <v>0.7</v>
      </c>
      <c r="G9" s="559">
        <v>0</v>
      </c>
      <c r="H9" s="559">
        <v>0</v>
      </c>
      <c r="I9" s="561">
        <v>0</v>
      </c>
      <c r="J9" s="540"/>
      <c r="K9" s="540"/>
      <c r="L9" s="562" t="s">
        <v>706</v>
      </c>
      <c r="M9" s="563">
        <v>0</v>
      </c>
      <c r="N9" s="564">
        <v>0</v>
      </c>
      <c r="O9" s="565">
        <v>2.9</v>
      </c>
      <c r="P9" s="564">
        <v>0</v>
      </c>
      <c r="Q9" s="564">
        <v>0</v>
      </c>
      <c r="R9" s="566">
        <v>0</v>
      </c>
      <c r="S9" s="540"/>
    </row>
    <row r="10" spans="1:19" ht="27.75" customHeight="1" thickBot="1" x14ac:dyDescent="0.3">
      <c r="A10" s="540"/>
      <c r="B10" s="1493" t="s">
        <v>707</v>
      </c>
      <c r="C10" s="558" t="s">
        <v>703</v>
      </c>
      <c r="D10" s="559">
        <v>0</v>
      </c>
      <c r="E10" s="559">
        <v>0</v>
      </c>
      <c r="F10" s="560">
        <v>0.7</v>
      </c>
      <c r="G10" s="559">
        <v>0</v>
      </c>
      <c r="H10" s="559">
        <v>0</v>
      </c>
      <c r="I10" s="561">
        <v>0</v>
      </c>
      <c r="J10" s="540"/>
      <c r="K10" s="540"/>
      <c r="L10" s="567" t="s">
        <v>708</v>
      </c>
      <c r="M10" s="568">
        <v>0</v>
      </c>
      <c r="N10" s="569">
        <v>5600.5746707099997</v>
      </c>
      <c r="O10" s="570">
        <v>3.7</v>
      </c>
      <c r="P10" s="569">
        <v>5600.5746707099997</v>
      </c>
      <c r="Q10" s="569">
        <v>20722.126286619998</v>
      </c>
      <c r="R10" s="571">
        <v>134.41379230999999</v>
      </c>
      <c r="S10" s="540"/>
    </row>
    <row r="11" spans="1:19" ht="29.25" thickBot="1" x14ac:dyDescent="0.3">
      <c r="A11" s="540"/>
      <c r="B11" s="1493"/>
      <c r="C11" s="558" t="s">
        <v>705</v>
      </c>
      <c r="D11" s="559">
        <v>0</v>
      </c>
      <c r="E11" s="559">
        <v>0</v>
      </c>
      <c r="F11" s="560">
        <v>0.9</v>
      </c>
      <c r="G11" s="559">
        <v>0</v>
      </c>
      <c r="H11" s="559">
        <v>0</v>
      </c>
      <c r="I11" s="561">
        <v>0</v>
      </c>
      <c r="J11" s="540"/>
      <c r="K11" s="540"/>
      <c r="L11" s="572" t="s">
        <v>262</v>
      </c>
      <c r="M11" s="573">
        <v>0</v>
      </c>
      <c r="N11" s="574">
        <v>5600.5746707099997</v>
      </c>
      <c r="O11" s="575"/>
      <c r="P11" s="574">
        <v>5600.5746707099997</v>
      </c>
      <c r="Q11" s="574">
        <v>20722.126286619998</v>
      </c>
      <c r="R11" s="576">
        <v>134.41379230999999</v>
      </c>
      <c r="S11" s="540"/>
    </row>
    <row r="12" spans="1:19" ht="15" x14ac:dyDescent="0.25">
      <c r="A12" s="540"/>
      <c r="B12" s="1493" t="s">
        <v>709</v>
      </c>
      <c r="C12" s="558" t="s">
        <v>703</v>
      </c>
      <c r="D12" s="559">
        <v>0</v>
      </c>
      <c r="E12" s="559">
        <v>0</v>
      </c>
      <c r="F12" s="560">
        <v>1.1499999999999999</v>
      </c>
      <c r="G12" s="559">
        <v>0</v>
      </c>
      <c r="H12" s="559">
        <v>0</v>
      </c>
      <c r="I12" s="561">
        <v>0</v>
      </c>
      <c r="J12" s="540"/>
      <c r="K12" s="540"/>
      <c r="L12" s="540"/>
      <c r="M12" s="540"/>
      <c r="N12" s="540"/>
      <c r="O12" s="540"/>
      <c r="P12" s="540"/>
      <c r="Q12" s="540"/>
      <c r="R12" s="540"/>
      <c r="S12" s="540"/>
    </row>
    <row r="13" spans="1:19" ht="28.5" x14ac:dyDescent="0.25">
      <c r="A13" s="540"/>
      <c r="B13" s="1493"/>
      <c r="C13" s="558" t="s">
        <v>705</v>
      </c>
      <c r="D13" s="559">
        <v>0</v>
      </c>
      <c r="E13" s="559">
        <v>0</v>
      </c>
      <c r="F13" s="560">
        <v>1.1499999999999999</v>
      </c>
      <c r="G13" s="559">
        <v>0</v>
      </c>
      <c r="H13" s="559">
        <v>0</v>
      </c>
      <c r="I13" s="561">
        <v>0</v>
      </c>
      <c r="J13" s="540"/>
      <c r="K13" s="540"/>
      <c r="L13" s="540"/>
      <c r="M13" s="540"/>
      <c r="N13" s="540"/>
      <c r="O13" s="540"/>
      <c r="P13" s="540"/>
      <c r="Q13" s="540"/>
      <c r="R13" s="540"/>
      <c r="S13" s="540"/>
    </row>
    <row r="14" spans="1:19" ht="15" x14ac:dyDescent="0.25">
      <c r="A14" s="540"/>
      <c r="B14" s="1493" t="s">
        <v>710</v>
      </c>
      <c r="C14" s="558" t="s">
        <v>703</v>
      </c>
      <c r="D14" s="559">
        <v>0</v>
      </c>
      <c r="E14" s="559">
        <v>0</v>
      </c>
      <c r="F14" s="560">
        <v>2.5</v>
      </c>
      <c r="G14" s="559">
        <v>0</v>
      </c>
      <c r="H14" s="559">
        <v>0</v>
      </c>
      <c r="I14" s="561">
        <v>0</v>
      </c>
      <c r="J14" s="540"/>
      <c r="K14" s="540"/>
      <c r="L14" s="540"/>
      <c r="M14" s="540"/>
      <c r="N14" s="540"/>
      <c r="O14" s="540"/>
      <c r="P14" s="540"/>
      <c r="Q14" s="540"/>
      <c r="R14" s="540"/>
      <c r="S14" s="540"/>
    </row>
    <row r="15" spans="1:19" ht="28.5" x14ac:dyDescent="0.25">
      <c r="A15" s="540"/>
      <c r="B15" s="1493"/>
      <c r="C15" s="558" t="s">
        <v>705</v>
      </c>
      <c r="D15" s="559">
        <v>0</v>
      </c>
      <c r="E15" s="559">
        <v>0</v>
      </c>
      <c r="F15" s="560">
        <v>2.5</v>
      </c>
      <c r="G15" s="559">
        <v>0</v>
      </c>
      <c r="H15" s="559">
        <v>0</v>
      </c>
      <c r="I15" s="561">
        <v>0</v>
      </c>
      <c r="J15" s="540"/>
      <c r="K15" s="540"/>
      <c r="L15" s="540"/>
      <c r="M15" s="540"/>
      <c r="N15" s="540"/>
      <c r="O15" s="540"/>
      <c r="P15" s="540"/>
      <c r="Q15" s="540"/>
      <c r="R15" s="540"/>
      <c r="S15" s="540"/>
    </row>
    <row r="16" spans="1:19" ht="15" x14ac:dyDescent="0.25">
      <c r="A16" s="540"/>
      <c r="B16" s="1493" t="s">
        <v>711</v>
      </c>
      <c r="C16" s="558" t="s">
        <v>703</v>
      </c>
      <c r="D16" s="559">
        <v>0</v>
      </c>
      <c r="E16" s="559">
        <v>0</v>
      </c>
      <c r="F16" s="577" t="s">
        <v>712</v>
      </c>
      <c r="G16" s="559">
        <v>0</v>
      </c>
      <c r="H16" s="559">
        <v>0</v>
      </c>
      <c r="I16" s="561">
        <v>0</v>
      </c>
      <c r="J16" s="540"/>
      <c r="K16" s="540"/>
      <c r="L16" s="540"/>
      <c r="M16" s="540"/>
      <c r="N16" s="540"/>
      <c r="O16" s="540"/>
      <c r="P16" s="540"/>
      <c r="Q16" s="540"/>
      <c r="R16" s="540"/>
      <c r="S16" s="540"/>
    </row>
    <row r="17" spans="1:19" ht="29.25" thickBot="1" x14ac:dyDescent="0.3">
      <c r="A17" s="540"/>
      <c r="B17" s="1503"/>
      <c r="C17" s="578" t="s">
        <v>705</v>
      </c>
      <c r="D17" s="579">
        <v>0</v>
      </c>
      <c r="E17" s="579">
        <v>0</v>
      </c>
      <c r="F17" s="580" t="s">
        <v>712</v>
      </c>
      <c r="G17" s="579">
        <v>0</v>
      </c>
      <c r="H17" s="579">
        <v>0</v>
      </c>
      <c r="I17" s="581">
        <v>0</v>
      </c>
      <c r="J17" s="540"/>
      <c r="K17" s="540"/>
      <c r="L17" s="540"/>
      <c r="M17" s="540"/>
      <c r="N17" s="540"/>
      <c r="O17" s="540"/>
      <c r="P17" s="540"/>
      <c r="Q17" s="540"/>
      <c r="R17" s="540"/>
      <c r="S17" s="540"/>
    </row>
    <row r="18" spans="1:19" ht="15" x14ac:dyDescent="0.25">
      <c r="A18" s="540"/>
      <c r="B18" s="1504" t="s">
        <v>262</v>
      </c>
      <c r="C18" s="582" t="s">
        <v>703</v>
      </c>
      <c r="D18" s="550">
        <v>0</v>
      </c>
      <c r="E18" s="550">
        <v>0</v>
      </c>
      <c r="F18" s="583"/>
      <c r="G18" s="550">
        <v>0</v>
      </c>
      <c r="H18" s="550">
        <v>0</v>
      </c>
      <c r="I18" s="552">
        <v>0</v>
      </c>
      <c r="J18" s="540"/>
      <c r="K18" s="540"/>
      <c r="L18" s="540"/>
      <c r="M18" s="540"/>
      <c r="N18" s="540"/>
      <c r="O18" s="540"/>
      <c r="P18" s="540"/>
      <c r="Q18" s="540"/>
      <c r="R18" s="540"/>
      <c r="S18" s="540"/>
    </row>
    <row r="19" spans="1:19" ht="29.25" thickBot="1" x14ac:dyDescent="0.3">
      <c r="A19" s="540"/>
      <c r="B19" s="1505"/>
      <c r="C19" s="584" t="s">
        <v>705</v>
      </c>
      <c r="D19" s="585">
        <v>0</v>
      </c>
      <c r="E19" s="585">
        <v>0</v>
      </c>
      <c r="F19" s="586"/>
      <c r="G19" s="585">
        <v>0</v>
      </c>
      <c r="H19" s="585">
        <v>0</v>
      </c>
      <c r="I19" s="587">
        <v>0</v>
      </c>
      <c r="J19" s="540"/>
      <c r="K19" s="540"/>
      <c r="L19" s="540"/>
      <c r="M19" s="540"/>
      <c r="N19" s="540"/>
      <c r="O19" s="540"/>
      <c r="P19" s="540"/>
      <c r="Q19" s="540"/>
      <c r="R19" s="540"/>
      <c r="S19" s="540"/>
    </row>
    <row r="20" spans="1:19" ht="15" x14ac:dyDescent="0.25">
      <c r="A20" s="540"/>
      <c r="B20" s="540"/>
      <c r="C20" s="540"/>
      <c r="D20" s="540"/>
      <c r="E20" s="540"/>
      <c r="F20" s="541"/>
      <c r="G20" s="540"/>
      <c r="H20" s="540"/>
      <c r="I20" s="540"/>
      <c r="J20" s="540"/>
      <c r="K20" s="540"/>
      <c r="L20" s="540"/>
      <c r="M20" s="540"/>
      <c r="N20" s="540"/>
      <c r="O20" s="540"/>
      <c r="P20" s="540"/>
      <c r="Q20" s="540"/>
      <c r="R20" s="540"/>
      <c r="S20" s="540"/>
    </row>
    <row r="21" spans="1:19" ht="15.75" thickBot="1" x14ac:dyDescent="0.3">
      <c r="A21" s="540"/>
      <c r="B21" s="542"/>
      <c r="C21" s="540"/>
      <c r="D21" s="540"/>
      <c r="E21" s="540"/>
      <c r="F21" s="541"/>
      <c r="G21" s="540"/>
      <c r="H21" s="540"/>
      <c r="I21" s="540"/>
      <c r="J21" s="540"/>
      <c r="K21" s="540"/>
      <c r="L21" s="540"/>
      <c r="M21" s="540"/>
      <c r="N21" s="540"/>
      <c r="O21" s="540"/>
      <c r="P21" s="540"/>
      <c r="Q21" s="540"/>
      <c r="R21" s="540"/>
      <c r="S21" s="540"/>
    </row>
    <row r="22" spans="1:19" ht="30" customHeight="1" thickBot="1" x14ac:dyDescent="0.3">
      <c r="A22" s="540"/>
      <c r="B22" s="1496" t="s">
        <v>713</v>
      </c>
      <c r="C22" s="1497"/>
      <c r="D22" s="1497"/>
      <c r="E22" s="1497"/>
      <c r="F22" s="1497"/>
      <c r="G22" s="1497"/>
      <c r="H22" s="1498"/>
      <c r="I22" s="1499"/>
      <c r="J22" s="540"/>
      <c r="K22" s="540"/>
      <c r="L22" s="540"/>
      <c r="M22" s="540"/>
      <c r="N22" s="540"/>
      <c r="O22" s="540"/>
      <c r="P22" s="540"/>
      <c r="Q22" s="540"/>
      <c r="R22" s="540"/>
      <c r="S22" s="540"/>
    </row>
    <row r="23" spans="1:19" ht="90" customHeight="1" thickBot="1" x14ac:dyDescent="0.3">
      <c r="A23" s="540"/>
      <c r="B23" s="543" t="s">
        <v>693</v>
      </c>
      <c r="C23" s="544" t="s">
        <v>694</v>
      </c>
      <c r="D23" s="544" t="s">
        <v>695</v>
      </c>
      <c r="E23" s="544" t="s">
        <v>696</v>
      </c>
      <c r="F23" s="544" t="s">
        <v>697</v>
      </c>
      <c r="G23" s="544" t="s">
        <v>698</v>
      </c>
      <c r="H23" s="544" t="s">
        <v>699</v>
      </c>
      <c r="I23" s="543" t="s">
        <v>700</v>
      </c>
      <c r="J23" s="540"/>
      <c r="K23" s="540"/>
      <c r="L23" s="540"/>
      <c r="M23" s="540"/>
      <c r="N23" s="540"/>
      <c r="O23" s="540"/>
      <c r="P23" s="540"/>
      <c r="Q23" s="540"/>
      <c r="R23" s="540"/>
      <c r="S23" s="540"/>
    </row>
    <row r="24" spans="1:19" ht="15.75" thickBot="1" x14ac:dyDescent="0.3">
      <c r="A24" s="540"/>
      <c r="B24" s="545"/>
      <c r="C24" s="546"/>
      <c r="D24" s="546" t="s">
        <v>235</v>
      </c>
      <c r="E24" s="546" t="s">
        <v>236</v>
      </c>
      <c r="F24" s="546" t="s">
        <v>237</v>
      </c>
      <c r="G24" s="546" t="s">
        <v>238</v>
      </c>
      <c r="H24" s="546" t="s">
        <v>239</v>
      </c>
      <c r="I24" s="545" t="s">
        <v>240</v>
      </c>
      <c r="J24" s="540"/>
      <c r="K24" s="540"/>
      <c r="L24" s="540"/>
      <c r="M24" s="540"/>
      <c r="N24" s="540"/>
      <c r="O24" s="540"/>
      <c r="P24" s="540"/>
      <c r="Q24" s="540"/>
      <c r="R24" s="540"/>
      <c r="S24" s="540"/>
    </row>
    <row r="25" spans="1:19" ht="15" x14ac:dyDescent="0.25">
      <c r="A25" s="540"/>
      <c r="B25" s="1502" t="s">
        <v>702</v>
      </c>
      <c r="C25" s="549" t="s">
        <v>703</v>
      </c>
      <c r="D25" s="588">
        <v>0</v>
      </c>
      <c r="E25" s="588">
        <v>0</v>
      </c>
      <c r="F25" s="589">
        <v>0.5</v>
      </c>
      <c r="G25" s="588">
        <v>0</v>
      </c>
      <c r="H25" s="588">
        <v>0</v>
      </c>
      <c r="I25" s="590">
        <v>0</v>
      </c>
      <c r="J25" s="540"/>
      <c r="K25" s="540"/>
      <c r="L25" s="540"/>
      <c r="M25" s="540"/>
      <c r="N25" s="540"/>
      <c r="O25" s="540"/>
      <c r="P25" s="540"/>
      <c r="Q25" s="540"/>
      <c r="R25" s="540"/>
      <c r="S25" s="540"/>
    </row>
    <row r="26" spans="1:19" ht="28.5" x14ac:dyDescent="0.25">
      <c r="A26" s="540"/>
      <c r="B26" s="1493"/>
      <c r="C26" s="558" t="s">
        <v>705</v>
      </c>
      <c r="D26" s="591">
        <v>0</v>
      </c>
      <c r="E26" s="591">
        <v>0</v>
      </c>
      <c r="F26" s="592">
        <v>0.7</v>
      </c>
      <c r="G26" s="591">
        <v>0</v>
      </c>
      <c r="H26" s="591">
        <v>0</v>
      </c>
      <c r="I26" s="593">
        <v>0</v>
      </c>
      <c r="J26" s="540"/>
      <c r="K26" s="540"/>
      <c r="L26" s="540"/>
      <c r="M26" s="540"/>
      <c r="N26" s="540"/>
      <c r="O26" s="540"/>
      <c r="P26" s="540"/>
      <c r="Q26" s="540"/>
      <c r="R26" s="540"/>
      <c r="S26" s="540"/>
    </row>
    <row r="27" spans="1:19" ht="15" x14ac:dyDescent="0.25">
      <c r="A27" s="540"/>
      <c r="B27" s="1493" t="s">
        <v>707</v>
      </c>
      <c r="C27" s="558" t="s">
        <v>703</v>
      </c>
      <c r="D27" s="591">
        <v>0</v>
      </c>
      <c r="E27" s="591">
        <v>0</v>
      </c>
      <c r="F27" s="592">
        <v>0.7</v>
      </c>
      <c r="G27" s="591">
        <v>0</v>
      </c>
      <c r="H27" s="591">
        <v>0</v>
      </c>
      <c r="I27" s="593">
        <v>0</v>
      </c>
      <c r="J27" s="540"/>
      <c r="K27" s="540"/>
      <c r="L27" s="540"/>
      <c r="M27" s="540"/>
      <c r="N27" s="540"/>
      <c r="O27" s="540"/>
      <c r="P27" s="540"/>
      <c r="Q27" s="540"/>
      <c r="R27" s="540"/>
      <c r="S27" s="540"/>
    </row>
    <row r="28" spans="1:19" ht="28.5" x14ac:dyDescent="0.25">
      <c r="A28" s="540"/>
      <c r="B28" s="1493"/>
      <c r="C28" s="558" t="s">
        <v>705</v>
      </c>
      <c r="D28" s="591">
        <v>0</v>
      </c>
      <c r="E28" s="591">
        <v>0</v>
      </c>
      <c r="F28" s="592">
        <v>0.9</v>
      </c>
      <c r="G28" s="591">
        <v>0</v>
      </c>
      <c r="H28" s="591">
        <v>0</v>
      </c>
      <c r="I28" s="593">
        <v>0</v>
      </c>
      <c r="J28" s="540"/>
      <c r="K28" s="540"/>
      <c r="L28" s="540"/>
      <c r="M28" s="540"/>
      <c r="N28" s="540"/>
      <c r="O28" s="540"/>
      <c r="P28" s="540"/>
      <c r="Q28" s="540"/>
      <c r="R28" s="540"/>
      <c r="S28" s="540"/>
    </row>
    <row r="29" spans="1:19" ht="15" x14ac:dyDescent="0.25">
      <c r="A29" s="540"/>
      <c r="B29" s="1493" t="s">
        <v>709</v>
      </c>
      <c r="C29" s="558" t="s">
        <v>703</v>
      </c>
      <c r="D29" s="591">
        <v>0</v>
      </c>
      <c r="E29" s="591">
        <v>0</v>
      </c>
      <c r="F29" s="592">
        <v>1.1499999999999999</v>
      </c>
      <c r="G29" s="591">
        <v>0</v>
      </c>
      <c r="H29" s="591">
        <v>0</v>
      </c>
      <c r="I29" s="593">
        <v>0</v>
      </c>
      <c r="J29" s="540"/>
      <c r="K29" s="540"/>
      <c r="L29" s="540"/>
      <c r="M29" s="540"/>
      <c r="N29" s="540"/>
      <c r="O29" s="540"/>
      <c r="P29" s="540"/>
      <c r="Q29" s="540"/>
      <c r="R29" s="540"/>
      <c r="S29" s="540"/>
    </row>
    <row r="30" spans="1:19" ht="28.5" x14ac:dyDescent="0.25">
      <c r="A30" s="540"/>
      <c r="B30" s="1493"/>
      <c r="C30" s="558" t="s">
        <v>705</v>
      </c>
      <c r="D30" s="591">
        <v>0</v>
      </c>
      <c r="E30" s="591">
        <v>0</v>
      </c>
      <c r="F30" s="592">
        <v>1.1499999999999999</v>
      </c>
      <c r="G30" s="591">
        <v>0</v>
      </c>
      <c r="H30" s="591">
        <v>0</v>
      </c>
      <c r="I30" s="593">
        <v>0</v>
      </c>
      <c r="J30" s="540"/>
      <c r="K30" s="540"/>
      <c r="L30" s="540"/>
      <c r="M30" s="540"/>
      <c r="N30" s="540"/>
      <c r="O30" s="540"/>
      <c r="P30" s="540"/>
      <c r="Q30" s="540"/>
      <c r="R30" s="540"/>
      <c r="S30" s="540"/>
    </row>
    <row r="31" spans="1:19" ht="15" x14ac:dyDescent="0.25">
      <c r="A31" s="540"/>
      <c r="B31" s="1493" t="s">
        <v>710</v>
      </c>
      <c r="C31" s="558" t="s">
        <v>703</v>
      </c>
      <c r="D31" s="591">
        <v>0</v>
      </c>
      <c r="E31" s="591">
        <v>0</v>
      </c>
      <c r="F31" s="592">
        <v>2.5</v>
      </c>
      <c r="G31" s="591">
        <v>0</v>
      </c>
      <c r="H31" s="591">
        <v>0</v>
      </c>
      <c r="I31" s="593">
        <v>0</v>
      </c>
      <c r="J31" s="540"/>
      <c r="K31" s="540"/>
      <c r="L31" s="540"/>
      <c r="M31" s="540"/>
      <c r="N31" s="540"/>
      <c r="O31" s="540"/>
      <c r="P31" s="540"/>
      <c r="Q31" s="540"/>
      <c r="R31" s="540"/>
      <c r="S31" s="540"/>
    </row>
    <row r="32" spans="1:19" ht="28.5" x14ac:dyDescent="0.25">
      <c r="A32" s="540"/>
      <c r="B32" s="1493"/>
      <c r="C32" s="558" t="s">
        <v>705</v>
      </c>
      <c r="D32" s="591">
        <v>0</v>
      </c>
      <c r="E32" s="591">
        <v>0</v>
      </c>
      <c r="F32" s="592">
        <v>2.5</v>
      </c>
      <c r="G32" s="591">
        <v>0</v>
      </c>
      <c r="H32" s="591">
        <v>0</v>
      </c>
      <c r="I32" s="593">
        <v>0</v>
      </c>
      <c r="J32" s="540"/>
      <c r="K32" s="540"/>
      <c r="L32" s="540"/>
      <c r="M32" s="540"/>
      <c r="N32" s="540"/>
      <c r="O32" s="540"/>
      <c r="P32" s="540"/>
      <c r="Q32" s="540"/>
      <c r="R32" s="540"/>
      <c r="S32" s="540"/>
    </row>
    <row r="33" spans="1:19" ht="15" x14ac:dyDescent="0.25">
      <c r="A33" s="540"/>
      <c r="B33" s="1493" t="s">
        <v>711</v>
      </c>
      <c r="C33" s="558" t="s">
        <v>703</v>
      </c>
      <c r="D33" s="591">
        <v>0</v>
      </c>
      <c r="E33" s="591">
        <v>0</v>
      </c>
      <c r="F33" s="594" t="s">
        <v>712</v>
      </c>
      <c r="G33" s="591">
        <v>0</v>
      </c>
      <c r="H33" s="591">
        <v>0</v>
      </c>
      <c r="I33" s="593">
        <v>0</v>
      </c>
      <c r="J33" s="540"/>
      <c r="K33" s="540"/>
      <c r="L33" s="540"/>
      <c r="M33" s="540"/>
      <c r="N33" s="540"/>
      <c r="O33" s="540"/>
      <c r="P33" s="540"/>
      <c r="Q33" s="540"/>
      <c r="R33" s="540"/>
      <c r="S33" s="540"/>
    </row>
    <row r="34" spans="1:19" ht="29.25" thickBot="1" x14ac:dyDescent="0.3">
      <c r="A34" s="540"/>
      <c r="B34" s="1503"/>
      <c r="C34" s="578" t="s">
        <v>705</v>
      </c>
      <c r="D34" s="595">
        <v>0</v>
      </c>
      <c r="E34" s="595">
        <v>0</v>
      </c>
      <c r="F34" s="596" t="s">
        <v>712</v>
      </c>
      <c r="G34" s="595">
        <v>0</v>
      </c>
      <c r="H34" s="595">
        <v>0</v>
      </c>
      <c r="I34" s="597">
        <v>0</v>
      </c>
      <c r="J34" s="540"/>
      <c r="K34" s="540"/>
      <c r="L34" s="540"/>
      <c r="M34" s="540"/>
      <c r="N34" s="540"/>
      <c r="O34" s="540"/>
      <c r="P34" s="540"/>
      <c r="Q34" s="540"/>
      <c r="R34" s="540"/>
      <c r="S34" s="540"/>
    </row>
    <row r="35" spans="1:19" ht="15" x14ac:dyDescent="0.25">
      <c r="A35" s="540"/>
      <c r="B35" s="1504" t="s">
        <v>262</v>
      </c>
      <c r="C35" s="582" t="s">
        <v>703</v>
      </c>
      <c r="D35" s="588">
        <v>0</v>
      </c>
      <c r="E35" s="588">
        <v>0</v>
      </c>
      <c r="F35" s="598"/>
      <c r="G35" s="588">
        <v>0</v>
      </c>
      <c r="H35" s="588">
        <v>0</v>
      </c>
      <c r="I35" s="590">
        <v>0</v>
      </c>
      <c r="J35" s="540"/>
      <c r="K35" s="540"/>
      <c r="L35" s="540"/>
      <c r="M35" s="540"/>
      <c r="N35" s="540"/>
      <c r="O35" s="540"/>
      <c r="P35" s="540"/>
      <c r="Q35" s="540"/>
      <c r="R35" s="540"/>
      <c r="S35" s="540"/>
    </row>
    <row r="36" spans="1:19" ht="29.25" thickBot="1" x14ac:dyDescent="0.3">
      <c r="A36" s="540"/>
      <c r="B36" s="1505"/>
      <c r="C36" s="584" t="s">
        <v>705</v>
      </c>
      <c r="D36" s="599">
        <v>0</v>
      </c>
      <c r="E36" s="599">
        <v>0</v>
      </c>
      <c r="F36" s="600"/>
      <c r="G36" s="599">
        <v>0</v>
      </c>
      <c r="H36" s="599">
        <v>0</v>
      </c>
      <c r="I36" s="601">
        <v>0</v>
      </c>
      <c r="J36" s="540"/>
      <c r="K36" s="540"/>
      <c r="L36" s="540"/>
      <c r="M36" s="540"/>
      <c r="N36" s="540"/>
      <c r="O36" s="540"/>
      <c r="P36" s="540"/>
      <c r="Q36" s="540"/>
      <c r="R36" s="540"/>
      <c r="S36" s="540"/>
    </row>
    <row r="37" spans="1:19" ht="15" x14ac:dyDescent="0.25">
      <c r="A37" s="540"/>
      <c r="B37" s="540"/>
      <c r="C37" s="540"/>
      <c r="D37" s="540"/>
      <c r="E37" s="540"/>
      <c r="F37" s="541"/>
      <c r="G37" s="540"/>
      <c r="H37" s="540"/>
      <c r="I37" s="540"/>
      <c r="J37" s="540"/>
      <c r="K37" s="540"/>
      <c r="L37" s="540"/>
      <c r="M37" s="540"/>
      <c r="N37" s="540"/>
      <c r="O37" s="540"/>
      <c r="P37" s="540"/>
      <c r="Q37" s="540"/>
      <c r="R37" s="540"/>
      <c r="S37" s="540"/>
    </row>
    <row r="38" spans="1:19" ht="15.75" thickBot="1" x14ac:dyDescent="0.3">
      <c r="A38" s="540"/>
      <c r="B38" s="542"/>
      <c r="C38" s="540"/>
      <c r="D38" s="540"/>
      <c r="E38" s="540"/>
      <c r="F38" s="541"/>
      <c r="G38" s="540"/>
      <c r="H38" s="540"/>
      <c r="I38" s="540"/>
      <c r="J38" s="540"/>
      <c r="K38" s="540"/>
      <c r="L38" s="540"/>
      <c r="M38" s="540"/>
      <c r="N38" s="540"/>
      <c r="O38" s="540"/>
      <c r="P38" s="540"/>
      <c r="Q38" s="540"/>
      <c r="R38" s="540"/>
      <c r="S38" s="540"/>
    </row>
    <row r="39" spans="1:19" ht="15" customHeight="1" thickBot="1" x14ac:dyDescent="0.3">
      <c r="A39" s="540"/>
      <c r="B39" s="1496" t="s">
        <v>714</v>
      </c>
      <c r="C39" s="1497"/>
      <c r="D39" s="1497"/>
      <c r="E39" s="1497"/>
      <c r="F39" s="1497"/>
      <c r="G39" s="1497"/>
      <c r="H39" s="1498"/>
      <c r="I39" s="1499"/>
      <c r="J39" s="540"/>
      <c r="K39" s="540"/>
      <c r="L39" s="540"/>
      <c r="M39" s="540"/>
      <c r="N39" s="540"/>
      <c r="O39" s="540"/>
      <c r="P39" s="540"/>
      <c r="Q39" s="540"/>
      <c r="R39" s="540"/>
      <c r="S39" s="540"/>
    </row>
    <row r="40" spans="1:19" ht="90" customHeight="1" thickBot="1" x14ac:dyDescent="0.3">
      <c r="A40" s="540"/>
      <c r="B40" s="543" t="s">
        <v>693</v>
      </c>
      <c r="C40" s="544" t="s">
        <v>694</v>
      </c>
      <c r="D40" s="544" t="s">
        <v>695</v>
      </c>
      <c r="E40" s="544" t="s">
        <v>696</v>
      </c>
      <c r="F40" s="544" t="s">
        <v>697</v>
      </c>
      <c r="G40" s="544" t="s">
        <v>698</v>
      </c>
      <c r="H40" s="544" t="s">
        <v>699</v>
      </c>
      <c r="I40" s="543" t="s">
        <v>700</v>
      </c>
      <c r="J40" s="540"/>
      <c r="K40" s="540"/>
      <c r="L40" s="540"/>
      <c r="M40" s="540"/>
      <c r="N40" s="540"/>
      <c r="O40" s="540"/>
      <c r="P40" s="540"/>
      <c r="Q40" s="540"/>
      <c r="R40" s="540"/>
      <c r="S40" s="540"/>
    </row>
    <row r="41" spans="1:19" ht="15.75" thickBot="1" x14ac:dyDescent="0.3">
      <c r="A41" s="540"/>
      <c r="B41" s="545"/>
      <c r="C41" s="546"/>
      <c r="D41" s="546" t="s">
        <v>235</v>
      </c>
      <c r="E41" s="546" t="s">
        <v>236</v>
      </c>
      <c r="F41" s="546" t="s">
        <v>237</v>
      </c>
      <c r="G41" s="546" t="s">
        <v>238</v>
      </c>
      <c r="H41" s="546" t="s">
        <v>239</v>
      </c>
      <c r="I41" s="545" t="s">
        <v>240</v>
      </c>
      <c r="J41" s="540"/>
      <c r="K41" s="540"/>
      <c r="L41" s="540"/>
      <c r="M41" s="540"/>
      <c r="N41" s="540"/>
      <c r="O41" s="540"/>
      <c r="P41" s="540"/>
      <c r="Q41" s="540"/>
      <c r="R41" s="540"/>
      <c r="S41" s="540"/>
    </row>
    <row r="42" spans="1:19" ht="15" x14ac:dyDescent="0.25">
      <c r="A42" s="540"/>
      <c r="B42" s="1502" t="s">
        <v>702</v>
      </c>
      <c r="C42" s="549" t="s">
        <v>703</v>
      </c>
      <c r="D42" s="550">
        <v>0</v>
      </c>
      <c r="E42" s="550">
        <v>0</v>
      </c>
      <c r="F42" s="551">
        <v>0.5</v>
      </c>
      <c r="G42" s="550">
        <v>0</v>
      </c>
      <c r="H42" s="550">
        <v>0</v>
      </c>
      <c r="I42" s="552">
        <v>0</v>
      </c>
      <c r="J42" s="540"/>
      <c r="K42" s="540"/>
      <c r="L42" s="540"/>
      <c r="M42" s="540"/>
      <c r="N42" s="540"/>
      <c r="O42" s="540"/>
      <c r="P42" s="540"/>
      <c r="Q42" s="540"/>
      <c r="R42" s="540"/>
      <c r="S42" s="540"/>
    </row>
    <row r="43" spans="1:19" ht="28.5" x14ac:dyDescent="0.25">
      <c r="A43" s="540"/>
      <c r="B43" s="1493"/>
      <c r="C43" s="558" t="s">
        <v>705</v>
      </c>
      <c r="D43" s="559">
        <v>0</v>
      </c>
      <c r="E43" s="559">
        <v>0</v>
      </c>
      <c r="F43" s="560">
        <v>0.7</v>
      </c>
      <c r="G43" s="559">
        <v>0</v>
      </c>
      <c r="H43" s="559">
        <v>0</v>
      </c>
      <c r="I43" s="561">
        <v>0</v>
      </c>
      <c r="J43" s="540"/>
      <c r="K43" s="540"/>
      <c r="L43" s="540"/>
      <c r="M43" s="540"/>
      <c r="N43" s="540"/>
      <c r="O43" s="540"/>
      <c r="P43" s="540"/>
      <c r="Q43" s="540"/>
      <c r="R43" s="540"/>
      <c r="S43" s="540"/>
    </row>
    <row r="44" spans="1:19" ht="15" x14ac:dyDescent="0.25">
      <c r="A44" s="540"/>
      <c r="B44" s="1493" t="s">
        <v>707</v>
      </c>
      <c r="C44" s="558" t="s">
        <v>703</v>
      </c>
      <c r="D44" s="559">
        <v>0</v>
      </c>
      <c r="E44" s="559">
        <v>0</v>
      </c>
      <c r="F44" s="560">
        <v>0.7</v>
      </c>
      <c r="G44" s="559">
        <v>0</v>
      </c>
      <c r="H44" s="559">
        <v>0</v>
      </c>
      <c r="I44" s="561">
        <v>0</v>
      </c>
      <c r="J44" s="540"/>
      <c r="K44" s="540"/>
      <c r="L44" s="540"/>
      <c r="M44" s="540"/>
      <c r="N44" s="540"/>
      <c r="O44" s="540"/>
      <c r="P44" s="540"/>
      <c r="Q44" s="540"/>
      <c r="R44" s="540"/>
      <c r="S44" s="540"/>
    </row>
    <row r="45" spans="1:19" ht="28.5" x14ac:dyDescent="0.25">
      <c r="A45" s="540"/>
      <c r="B45" s="1493"/>
      <c r="C45" s="558" t="s">
        <v>705</v>
      </c>
      <c r="D45" s="559">
        <v>0</v>
      </c>
      <c r="E45" s="559">
        <v>0</v>
      </c>
      <c r="F45" s="560">
        <v>0.9</v>
      </c>
      <c r="G45" s="559">
        <v>0</v>
      </c>
      <c r="H45" s="559">
        <v>0</v>
      </c>
      <c r="I45" s="561">
        <v>0</v>
      </c>
      <c r="J45" s="540"/>
      <c r="K45" s="540"/>
      <c r="L45" s="540"/>
      <c r="M45" s="540"/>
      <c r="N45" s="540"/>
      <c r="O45" s="540"/>
      <c r="P45" s="540"/>
      <c r="Q45" s="540"/>
      <c r="R45" s="540"/>
      <c r="S45" s="540"/>
    </row>
    <row r="46" spans="1:19" ht="15" x14ac:dyDescent="0.25">
      <c r="A46" s="540"/>
      <c r="B46" s="1493" t="s">
        <v>709</v>
      </c>
      <c r="C46" s="558" t="s">
        <v>703</v>
      </c>
      <c r="D46" s="559">
        <v>0</v>
      </c>
      <c r="E46" s="559">
        <v>0</v>
      </c>
      <c r="F46" s="560">
        <v>1.1499999999999999</v>
      </c>
      <c r="G46" s="559">
        <v>0</v>
      </c>
      <c r="H46" s="559">
        <v>0</v>
      </c>
      <c r="I46" s="561">
        <v>0</v>
      </c>
      <c r="J46" s="540"/>
      <c r="K46" s="540"/>
      <c r="L46" s="540"/>
      <c r="M46" s="540"/>
      <c r="N46" s="540"/>
      <c r="O46" s="540"/>
      <c r="P46" s="540"/>
      <c r="Q46" s="540"/>
      <c r="R46" s="540"/>
      <c r="S46" s="540"/>
    </row>
    <row r="47" spans="1:19" ht="28.5" x14ac:dyDescent="0.25">
      <c r="A47" s="540"/>
      <c r="B47" s="1493"/>
      <c r="C47" s="558" t="s">
        <v>705</v>
      </c>
      <c r="D47" s="559">
        <v>0</v>
      </c>
      <c r="E47" s="559">
        <v>0</v>
      </c>
      <c r="F47" s="560">
        <v>1.1499999999999999</v>
      </c>
      <c r="G47" s="559">
        <v>0</v>
      </c>
      <c r="H47" s="559">
        <v>0</v>
      </c>
      <c r="I47" s="561">
        <v>0</v>
      </c>
      <c r="J47" s="540"/>
      <c r="K47" s="540"/>
      <c r="L47" s="540"/>
      <c r="M47" s="540"/>
      <c r="N47" s="540"/>
      <c r="O47" s="540"/>
      <c r="P47" s="540"/>
      <c r="Q47" s="540"/>
      <c r="R47" s="540"/>
      <c r="S47" s="540"/>
    </row>
    <row r="48" spans="1:19" ht="15" x14ac:dyDescent="0.25">
      <c r="A48" s="540"/>
      <c r="B48" s="1493" t="s">
        <v>710</v>
      </c>
      <c r="C48" s="558" t="s">
        <v>703</v>
      </c>
      <c r="D48" s="559">
        <v>0</v>
      </c>
      <c r="E48" s="559">
        <v>0</v>
      </c>
      <c r="F48" s="560">
        <v>2.5</v>
      </c>
      <c r="G48" s="559">
        <v>0</v>
      </c>
      <c r="H48" s="559">
        <v>0</v>
      </c>
      <c r="I48" s="561">
        <v>0</v>
      </c>
      <c r="J48" s="540"/>
      <c r="K48" s="540"/>
      <c r="L48" s="540"/>
      <c r="M48" s="540"/>
      <c r="N48" s="540"/>
      <c r="O48" s="540"/>
      <c r="P48" s="540"/>
      <c r="Q48" s="540"/>
      <c r="R48" s="540"/>
      <c r="S48" s="540"/>
    </row>
    <row r="49" spans="1:19" ht="28.5" x14ac:dyDescent="0.25">
      <c r="A49" s="540"/>
      <c r="B49" s="1493"/>
      <c r="C49" s="558" t="s">
        <v>705</v>
      </c>
      <c r="D49" s="559">
        <v>0</v>
      </c>
      <c r="E49" s="559">
        <v>0</v>
      </c>
      <c r="F49" s="560">
        <v>2.5</v>
      </c>
      <c r="G49" s="559">
        <v>0</v>
      </c>
      <c r="H49" s="559">
        <v>0</v>
      </c>
      <c r="I49" s="561">
        <v>0</v>
      </c>
      <c r="J49" s="540"/>
      <c r="K49" s="540"/>
      <c r="L49" s="540"/>
      <c r="M49" s="540"/>
      <c r="N49" s="540"/>
      <c r="O49" s="540"/>
      <c r="P49" s="540"/>
      <c r="Q49" s="540"/>
      <c r="R49" s="540"/>
      <c r="S49" s="540"/>
    </row>
    <row r="50" spans="1:19" ht="15" x14ac:dyDescent="0.25">
      <c r="A50" s="540"/>
      <c r="B50" s="1493" t="s">
        <v>711</v>
      </c>
      <c r="C50" s="558" t="s">
        <v>703</v>
      </c>
      <c r="D50" s="559">
        <v>0</v>
      </c>
      <c r="E50" s="559">
        <v>0</v>
      </c>
      <c r="F50" s="577" t="s">
        <v>712</v>
      </c>
      <c r="G50" s="559">
        <v>0</v>
      </c>
      <c r="H50" s="559">
        <v>0</v>
      </c>
      <c r="I50" s="561">
        <v>0</v>
      </c>
      <c r="J50" s="540"/>
      <c r="K50" s="540"/>
      <c r="L50" s="540"/>
      <c r="M50" s="540"/>
      <c r="N50" s="540"/>
      <c r="O50" s="540"/>
      <c r="P50" s="540"/>
      <c r="Q50" s="540"/>
      <c r="R50" s="540"/>
      <c r="S50" s="540"/>
    </row>
    <row r="51" spans="1:19" ht="29.25" thickBot="1" x14ac:dyDescent="0.3">
      <c r="A51" s="540"/>
      <c r="B51" s="1503"/>
      <c r="C51" s="578" t="s">
        <v>705</v>
      </c>
      <c r="D51" s="579">
        <v>0</v>
      </c>
      <c r="E51" s="579">
        <v>0</v>
      </c>
      <c r="F51" s="580" t="s">
        <v>712</v>
      </c>
      <c r="G51" s="579">
        <v>0</v>
      </c>
      <c r="H51" s="579">
        <v>0</v>
      </c>
      <c r="I51" s="581">
        <v>0</v>
      </c>
      <c r="J51" s="540"/>
      <c r="K51" s="540"/>
      <c r="L51" s="540"/>
      <c r="M51" s="540"/>
      <c r="N51" s="540"/>
      <c r="O51" s="540"/>
      <c r="P51" s="540"/>
      <c r="Q51" s="540"/>
      <c r="R51" s="540"/>
      <c r="S51" s="540"/>
    </row>
    <row r="52" spans="1:19" ht="15" x14ac:dyDescent="0.25">
      <c r="A52" s="540"/>
      <c r="B52" s="1504" t="s">
        <v>262</v>
      </c>
      <c r="C52" s="582" t="s">
        <v>703</v>
      </c>
      <c r="D52" s="550">
        <v>0</v>
      </c>
      <c r="E52" s="550">
        <v>0</v>
      </c>
      <c r="F52" s="583"/>
      <c r="G52" s="550">
        <v>0</v>
      </c>
      <c r="H52" s="550">
        <v>0</v>
      </c>
      <c r="I52" s="552">
        <v>0</v>
      </c>
      <c r="J52" s="540"/>
      <c r="K52" s="540"/>
      <c r="L52" s="540"/>
      <c r="M52" s="540"/>
      <c r="N52" s="540"/>
      <c r="O52" s="540"/>
      <c r="P52" s="540"/>
      <c r="Q52" s="540"/>
      <c r="R52" s="540"/>
      <c r="S52" s="540"/>
    </row>
    <row r="53" spans="1:19" ht="29.25" thickBot="1" x14ac:dyDescent="0.3">
      <c r="A53" s="540"/>
      <c r="B53" s="1505"/>
      <c r="C53" s="584" t="s">
        <v>705</v>
      </c>
      <c r="D53" s="585">
        <v>0</v>
      </c>
      <c r="E53" s="585">
        <v>0</v>
      </c>
      <c r="F53" s="586"/>
      <c r="G53" s="585">
        <v>0</v>
      </c>
      <c r="H53" s="585">
        <v>0</v>
      </c>
      <c r="I53" s="587">
        <v>0</v>
      </c>
      <c r="J53" s="540"/>
      <c r="K53" s="540"/>
      <c r="L53" s="540"/>
      <c r="M53" s="540"/>
      <c r="N53" s="540"/>
      <c r="O53" s="540"/>
      <c r="P53" s="540"/>
      <c r="Q53" s="540"/>
      <c r="R53" s="540"/>
      <c r="S53" s="540"/>
    </row>
    <row r="54" spans="1:19" ht="15" x14ac:dyDescent="0.25">
      <c r="A54" s="540"/>
      <c r="B54" s="540"/>
      <c r="C54" s="540"/>
      <c r="D54" s="540"/>
      <c r="E54" s="540"/>
      <c r="F54" s="541"/>
      <c r="G54" s="540"/>
      <c r="H54" s="540"/>
      <c r="I54" s="540"/>
      <c r="J54" s="540"/>
      <c r="K54" s="540"/>
      <c r="L54" s="540"/>
      <c r="M54" s="540"/>
      <c r="N54" s="540"/>
      <c r="O54" s="540"/>
      <c r="P54" s="540"/>
      <c r="Q54" s="540"/>
      <c r="R54" s="540"/>
      <c r="S54" s="540"/>
    </row>
    <row r="55" spans="1:19" ht="15.75" thickBot="1" x14ac:dyDescent="0.3">
      <c r="A55" s="540"/>
      <c r="B55" s="542"/>
      <c r="C55" s="540"/>
      <c r="D55" s="540"/>
      <c r="E55" s="540"/>
      <c r="F55" s="541"/>
      <c r="G55" s="540"/>
      <c r="H55" s="540"/>
      <c r="I55" s="540"/>
      <c r="J55" s="540"/>
      <c r="K55" s="540"/>
      <c r="L55" s="540"/>
      <c r="M55" s="540"/>
      <c r="N55" s="540"/>
      <c r="O55" s="540"/>
      <c r="P55" s="540"/>
      <c r="Q55" s="540"/>
      <c r="R55" s="540"/>
      <c r="S55" s="540"/>
    </row>
    <row r="56" spans="1:19" ht="15" customHeight="1" thickBot="1" x14ac:dyDescent="0.3">
      <c r="A56" s="540"/>
      <c r="B56" s="1496" t="s">
        <v>715</v>
      </c>
      <c r="C56" s="1497"/>
      <c r="D56" s="1497"/>
      <c r="E56" s="1497"/>
      <c r="F56" s="1497"/>
      <c r="G56" s="1497"/>
      <c r="H56" s="1498"/>
      <c r="I56" s="1499"/>
      <c r="J56" s="540"/>
      <c r="K56" s="540"/>
      <c r="L56" s="540"/>
      <c r="M56" s="540"/>
      <c r="N56" s="540"/>
      <c r="O56" s="540"/>
      <c r="P56" s="540"/>
      <c r="Q56" s="540"/>
      <c r="R56" s="540"/>
      <c r="S56" s="540"/>
    </row>
    <row r="57" spans="1:19" ht="90" customHeight="1" thickBot="1" x14ac:dyDescent="0.3">
      <c r="A57" s="540"/>
      <c r="B57" s="543" t="s">
        <v>693</v>
      </c>
      <c r="C57" s="544" t="s">
        <v>694</v>
      </c>
      <c r="D57" s="544" t="s">
        <v>695</v>
      </c>
      <c r="E57" s="544" t="s">
        <v>696</v>
      </c>
      <c r="F57" s="544" t="s">
        <v>697</v>
      </c>
      <c r="G57" s="544" t="s">
        <v>698</v>
      </c>
      <c r="H57" s="544" t="s">
        <v>699</v>
      </c>
      <c r="I57" s="543" t="s">
        <v>700</v>
      </c>
      <c r="J57" s="540"/>
      <c r="K57" s="540"/>
      <c r="L57" s="540"/>
      <c r="M57" s="540"/>
      <c r="N57" s="540"/>
      <c r="O57" s="540"/>
      <c r="P57" s="540"/>
      <c r="Q57" s="540"/>
      <c r="R57" s="540"/>
      <c r="S57" s="540"/>
    </row>
    <row r="58" spans="1:19" ht="15.75" thickBot="1" x14ac:dyDescent="0.3">
      <c r="A58" s="540"/>
      <c r="B58" s="545"/>
      <c r="C58" s="546"/>
      <c r="D58" s="546" t="s">
        <v>235</v>
      </c>
      <c r="E58" s="546" t="s">
        <v>236</v>
      </c>
      <c r="F58" s="546" t="s">
        <v>237</v>
      </c>
      <c r="G58" s="546" t="s">
        <v>238</v>
      </c>
      <c r="H58" s="546" t="s">
        <v>239</v>
      </c>
      <c r="I58" s="545" t="s">
        <v>240</v>
      </c>
      <c r="J58" s="540"/>
      <c r="K58" s="540"/>
      <c r="L58" s="540"/>
      <c r="M58" s="540"/>
      <c r="N58" s="540"/>
      <c r="O58" s="540"/>
      <c r="P58" s="540"/>
      <c r="Q58" s="540"/>
      <c r="R58" s="540"/>
      <c r="S58" s="540"/>
    </row>
    <row r="59" spans="1:19" ht="15" x14ac:dyDescent="0.25">
      <c r="A59" s="540"/>
      <c r="B59" s="1502" t="s">
        <v>702</v>
      </c>
      <c r="C59" s="549" t="s">
        <v>703</v>
      </c>
      <c r="D59" s="602">
        <v>0</v>
      </c>
      <c r="E59" s="550">
        <v>0</v>
      </c>
      <c r="F59" s="551">
        <v>0.5</v>
      </c>
      <c r="G59" s="550">
        <v>0</v>
      </c>
      <c r="H59" s="550">
        <v>0</v>
      </c>
      <c r="I59" s="552">
        <v>0</v>
      </c>
      <c r="J59" s="540"/>
      <c r="K59" s="540"/>
      <c r="L59" s="540"/>
      <c r="M59" s="540"/>
      <c r="N59" s="540"/>
      <c r="O59" s="540"/>
      <c r="P59" s="540"/>
      <c r="Q59" s="540"/>
      <c r="R59" s="540"/>
      <c r="S59" s="540"/>
    </row>
    <row r="60" spans="1:19" ht="28.5" x14ac:dyDescent="0.25">
      <c r="A60" s="540"/>
      <c r="B60" s="1493"/>
      <c r="C60" s="558" t="s">
        <v>705</v>
      </c>
      <c r="D60" s="603">
        <v>0</v>
      </c>
      <c r="E60" s="559">
        <v>0</v>
      </c>
      <c r="F60" s="560">
        <v>0.7</v>
      </c>
      <c r="G60" s="559">
        <v>0</v>
      </c>
      <c r="H60" s="559">
        <v>0</v>
      </c>
      <c r="I60" s="561">
        <v>0</v>
      </c>
      <c r="J60" s="540"/>
      <c r="K60" s="540"/>
      <c r="L60" s="540"/>
      <c r="M60" s="540"/>
      <c r="N60" s="540"/>
      <c r="O60" s="540"/>
      <c r="P60" s="540"/>
      <c r="Q60" s="540"/>
      <c r="R60" s="540"/>
      <c r="S60" s="540"/>
    </row>
    <row r="61" spans="1:19" ht="15" x14ac:dyDescent="0.25">
      <c r="A61" s="540"/>
      <c r="B61" s="1493" t="s">
        <v>707</v>
      </c>
      <c r="C61" s="558" t="s">
        <v>703</v>
      </c>
      <c r="D61" s="603">
        <v>0</v>
      </c>
      <c r="E61" s="559">
        <v>0</v>
      </c>
      <c r="F61" s="560">
        <v>0.7</v>
      </c>
      <c r="G61" s="559">
        <v>0</v>
      </c>
      <c r="H61" s="559">
        <v>0</v>
      </c>
      <c r="I61" s="561">
        <v>0</v>
      </c>
      <c r="J61" s="540"/>
      <c r="K61" s="540"/>
      <c r="L61" s="540"/>
      <c r="M61" s="540"/>
      <c r="N61" s="540"/>
      <c r="O61" s="540"/>
      <c r="P61" s="540"/>
      <c r="Q61" s="540"/>
      <c r="R61" s="540"/>
      <c r="S61" s="540"/>
    </row>
    <row r="62" spans="1:19" ht="28.5" x14ac:dyDescent="0.25">
      <c r="A62" s="540"/>
      <c r="B62" s="1493"/>
      <c r="C62" s="558" t="s">
        <v>705</v>
      </c>
      <c r="D62" s="603">
        <v>0</v>
      </c>
      <c r="E62" s="559">
        <v>0</v>
      </c>
      <c r="F62" s="560">
        <v>0.9</v>
      </c>
      <c r="G62" s="559">
        <v>0</v>
      </c>
      <c r="H62" s="559">
        <v>0</v>
      </c>
      <c r="I62" s="561">
        <v>0</v>
      </c>
      <c r="J62" s="540"/>
      <c r="K62" s="540"/>
      <c r="L62" s="540"/>
      <c r="M62" s="540"/>
      <c r="N62" s="540"/>
      <c r="O62" s="540"/>
      <c r="P62" s="540"/>
      <c r="Q62" s="540"/>
      <c r="R62" s="540"/>
      <c r="S62" s="540"/>
    </row>
    <row r="63" spans="1:19" ht="15" x14ac:dyDescent="0.25">
      <c r="A63" s="540"/>
      <c r="B63" s="1493" t="s">
        <v>709</v>
      </c>
      <c r="C63" s="558" t="s">
        <v>703</v>
      </c>
      <c r="D63" s="603">
        <v>0</v>
      </c>
      <c r="E63" s="559">
        <v>0</v>
      </c>
      <c r="F63" s="560">
        <v>1.1499999999999999</v>
      </c>
      <c r="G63" s="559">
        <v>0</v>
      </c>
      <c r="H63" s="559">
        <v>0</v>
      </c>
      <c r="I63" s="561">
        <v>0</v>
      </c>
      <c r="J63" s="540"/>
      <c r="K63" s="540"/>
      <c r="L63" s="540"/>
      <c r="M63" s="540"/>
      <c r="N63" s="540"/>
      <c r="O63" s="540"/>
      <c r="P63" s="540"/>
      <c r="Q63" s="540"/>
      <c r="R63" s="540"/>
      <c r="S63" s="540"/>
    </row>
    <row r="64" spans="1:19" ht="28.5" x14ac:dyDescent="0.25">
      <c r="A64" s="540"/>
      <c r="B64" s="1493"/>
      <c r="C64" s="558" t="s">
        <v>705</v>
      </c>
      <c r="D64" s="603">
        <v>0</v>
      </c>
      <c r="E64" s="559">
        <v>0</v>
      </c>
      <c r="F64" s="560">
        <v>1.1499999999999999</v>
      </c>
      <c r="G64" s="559">
        <v>0</v>
      </c>
      <c r="H64" s="559">
        <v>0</v>
      </c>
      <c r="I64" s="561">
        <v>0</v>
      </c>
      <c r="J64" s="540"/>
      <c r="K64" s="540"/>
      <c r="L64" s="540"/>
      <c r="M64" s="540"/>
      <c r="N64" s="540"/>
      <c r="O64" s="540"/>
      <c r="P64" s="540"/>
      <c r="Q64" s="540"/>
      <c r="R64" s="540"/>
      <c r="S64" s="540"/>
    </row>
    <row r="65" spans="1:19" ht="15" x14ac:dyDescent="0.25">
      <c r="A65" s="540"/>
      <c r="B65" s="1493" t="s">
        <v>710</v>
      </c>
      <c r="C65" s="558" t="s">
        <v>703</v>
      </c>
      <c r="D65" s="603">
        <v>0</v>
      </c>
      <c r="E65" s="559">
        <v>0</v>
      </c>
      <c r="F65" s="560">
        <v>2.5</v>
      </c>
      <c r="G65" s="559">
        <v>0</v>
      </c>
      <c r="H65" s="559">
        <v>0</v>
      </c>
      <c r="I65" s="561">
        <v>0</v>
      </c>
      <c r="J65" s="540"/>
      <c r="K65" s="540"/>
      <c r="L65" s="540"/>
      <c r="M65" s="540"/>
      <c r="N65" s="540"/>
      <c r="O65" s="540"/>
      <c r="P65" s="540"/>
      <c r="Q65" s="540"/>
      <c r="R65" s="540"/>
      <c r="S65" s="540"/>
    </row>
    <row r="66" spans="1:19" ht="28.5" x14ac:dyDescent="0.25">
      <c r="A66" s="540"/>
      <c r="B66" s="1493"/>
      <c r="C66" s="558" t="s">
        <v>705</v>
      </c>
      <c r="D66" s="603">
        <v>0</v>
      </c>
      <c r="E66" s="559">
        <v>0</v>
      </c>
      <c r="F66" s="560">
        <v>2.5</v>
      </c>
      <c r="G66" s="559">
        <v>0</v>
      </c>
      <c r="H66" s="559">
        <v>0</v>
      </c>
      <c r="I66" s="561">
        <v>0</v>
      </c>
      <c r="J66" s="540"/>
      <c r="K66" s="540"/>
      <c r="L66" s="540"/>
      <c r="M66" s="540"/>
      <c r="N66" s="540"/>
      <c r="O66" s="540"/>
      <c r="P66" s="540"/>
      <c r="Q66" s="540"/>
      <c r="R66" s="540"/>
      <c r="S66" s="540"/>
    </row>
    <row r="67" spans="1:19" ht="15" x14ac:dyDescent="0.25">
      <c r="A67" s="540"/>
      <c r="B67" s="1493" t="s">
        <v>711</v>
      </c>
      <c r="C67" s="558" t="s">
        <v>703</v>
      </c>
      <c r="D67" s="603">
        <v>0</v>
      </c>
      <c r="E67" s="559">
        <v>0</v>
      </c>
      <c r="F67" s="577" t="s">
        <v>712</v>
      </c>
      <c r="G67" s="559">
        <v>0</v>
      </c>
      <c r="H67" s="559">
        <v>0</v>
      </c>
      <c r="I67" s="561">
        <v>0</v>
      </c>
      <c r="J67" s="540"/>
      <c r="K67" s="540"/>
      <c r="L67" s="540"/>
      <c r="M67" s="540"/>
      <c r="N67" s="540"/>
      <c r="O67" s="540"/>
      <c r="P67" s="540"/>
      <c r="Q67" s="540"/>
      <c r="R67" s="540"/>
      <c r="S67" s="540"/>
    </row>
    <row r="68" spans="1:19" ht="29.25" thickBot="1" x14ac:dyDescent="0.3">
      <c r="A68" s="540"/>
      <c r="B68" s="1503"/>
      <c r="C68" s="578" t="s">
        <v>705</v>
      </c>
      <c r="D68" s="604">
        <v>0</v>
      </c>
      <c r="E68" s="579">
        <v>0</v>
      </c>
      <c r="F68" s="580" t="s">
        <v>712</v>
      </c>
      <c r="G68" s="579">
        <v>0</v>
      </c>
      <c r="H68" s="579">
        <v>0</v>
      </c>
      <c r="I68" s="581">
        <v>0</v>
      </c>
      <c r="J68" s="540"/>
      <c r="K68" s="540"/>
      <c r="L68" s="540"/>
      <c r="M68" s="540"/>
      <c r="N68" s="540"/>
      <c r="O68" s="540"/>
      <c r="P68" s="540"/>
      <c r="Q68" s="540"/>
      <c r="R68" s="540"/>
      <c r="S68" s="540"/>
    </row>
    <row r="69" spans="1:19" ht="15" x14ac:dyDescent="0.25">
      <c r="A69" s="540"/>
      <c r="B69" s="1504" t="s">
        <v>262</v>
      </c>
      <c r="C69" s="582" t="s">
        <v>703</v>
      </c>
      <c r="D69" s="602">
        <v>0</v>
      </c>
      <c r="E69" s="550">
        <v>0</v>
      </c>
      <c r="F69" s="583">
        <v>0</v>
      </c>
      <c r="G69" s="550">
        <v>0</v>
      </c>
      <c r="H69" s="550">
        <v>0</v>
      </c>
      <c r="I69" s="552">
        <v>0</v>
      </c>
      <c r="J69" s="540"/>
      <c r="K69" s="540"/>
      <c r="L69" s="540"/>
      <c r="M69" s="540"/>
      <c r="N69" s="540"/>
      <c r="O69" s="540"/>
      <c r="P69" s="540"/>
      <c r="Q69" s="540"/>
      <c r="R69" s="540"/>
      <c r="S69" s="540"/>
    </row>
    <row r="70" spans="1:19" ht="29.25" thickBot="1" x14ac:dyDescent="0.3">
      <c r="A70" s="540"/>
      <c r="B70" s="1505"/>
      <c r="C70" s="584" t="s">
        <v>705</v>
      </c>
      <c r="D70" s="605">
        <v>0</v>
      </c>
      <c r="E70" s="585">
        <v>0</v>
      </c>
      <c r="F70" s="586">
        <v>0</v>
      </c>
      <c r="G70" s="585">
        <v>0</v>
      </c>
      <c r="H70" s="585">
        <v>0</v>
      </c>
      <c r="I70" s="587">
        <v>0</v>
      </c>
      <c r="J70" s="540"/>
      <c r="K70" s="540"/>
      <c r="L70" s="540"/>
      <c r="M70" s="540"/>
      <c r="N70" s="540"/>
      <c r="O70" s="540"/>
      <c r="P70" s="540"/>
      <c r="Q70" s="540"/>
      <c r="R70" s="540"/>
      <c r="S70" s="540"/>
    </row>
    <row r="71" spans="1:19" ht="15" x14ac:dyDescent="0.25">
      <c r="A71" s="540"/>
      <c r="B71" s="540"/>
      <c r="C71" s="540"/>
      <c r="D71" s="540"/>
      <c r="E71" s="540"/>
      <c r="F71" s="541"/>
      <c r="G71" s="540"/>
      <c r="H71" s="540"/>
      <c r="I71" s="540"/>
      <c r="J71" s="540"/>
      <c r="K71" s="540"/>
      <c r="L71" s="540"/>
      <c r="M71" s="540"/>
      <c r="N71" s="540"/>
      <c r="O71" s="540"/>
      <c r="P71" s="540"/>
      <c r="Q71" s="540"/>
      <c r="R71" s="540"/>
      <c r="S71" s="540"/>
    </row>
  </sheetData>
  <sheetProtection algorithmName="SHA-512" hashValue="w7JyS5G5zN7eY4Nr8x2VmE/coCeVE5OFBcZy/E0BwyXHrqezNWHMZaejrxn/gRICIgfTNJmsz8bX3r9+QAaWgw==" saltValue="pXEBeyOuHqACAtoqAbtolg=="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paperSize="9" scale="3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zoomScale="85" zoomScaleNormal="85" zoomScalePageLayoutView="80" workbookViewId="0">
      <selection activeCell="C4" sqref="C4:E8"/>
    </sheetView>
  </sheetViews>
  <sheetFormatPr defaultColWidth="9.140625" defaultRowHeight="15" x14ac:dyDescent="0.25"/>
  <cols>
    <col min="1" max="1" width="9.140625" style="81" customWidth="1"/>
    <col min="2" max="2" width="9.140625" style="116" customWidth="1"/>
    <col min="3" max="3" width="64.42578125" style="81" customWidth="1"/>
    <col min="4" max="11" width="23" style="81" customWidth="1"/>
    <col min="12" max="16384" width="9.140625" style="81"/>
  </cols>
  <sheetData>
    <row r="1" spans="1:16" s="38" customFormat="1" ht="15.75" thickBot="1" x14ac:dyDescent="0.3">
      <c r="A1" s="3"/>
      <c r="B1" s="36"/>
      <c r="C1" s="37"/>
      <c r="E1" s="7"/>
      <c r="F1" s="7"/>
      <c r="G1" s="7"/>
      <c r="H1" s="7"/>
      <c r="I1" s="7"/>
      <c r="J1" s="7"/>
      <c r="K1" s="7"/>
      <c r="L1" s="7"/>
      <c r="M1" s="7"/>
      <c r="N1" s="7"/>
      <c r="O1" s="7"/>
      <c r="P1" s="7"/>
    </row>
    <row r="2" spans="1:16" s="8" customFormat="1" ht="41.25" customHeight="1" thickBot="1" x14ac:dyDescent="0.3">
      <c r="A2" s="7"/>
      <c r="B2" s="1128" t="s">
        <v>271</v>
      </c>
      <c r="C2" s="1129"/>
      <c r="D2" s="1129"/>
      <c r="E2" s="1506"/>
      <c r="F2" s="1506"/>
      <c r="G2" s="1506"/>
      <c r="H2" s="1506"/>
      <c r="I2" s="1506"/>
      <c r="J2" s="1506"/>
      <c r="K2" s="1507"/>
      <c r="L2" s="7"/>
      <c r="M2" s="7"/>
      <c r="N2" s="7"/>
      <c r="O2" s="7"/>
      <c r="P2" s="7"/>
    </row>
    <row r="3" spans="1:16" x14ac:dyDescent="0.25">
      <c r="B3" s="614" t="s">
        <v>1470</v>
      </c>
    </row>
    <row r="4" spans="1:16" ht="15.75" thickBot="1" x14ac:dyDescent="0.3">
      <c r="A4" s="77"/>
      <c r="B4" s="78"/>
      <c r="C4" s="79"/>
      <c r="D4" s="80"/>
      <c r="E4" s="80"/>
      <c r="F4" s="80"/>
      <c r="G4" s="80"/>
      <c r="H4" s="80"/>
      <c r="I4" s="80"/>
      <c r="J4" s="80"/>
      <c r="K4" s="80"/>
      <c r="L4" s="77"/>
    </row>
    <row r="5" spans="1:16" ht="15.75" thickBot="1" x14ac:dyDescent="0.3">
      <c r="B5" s="82"/>
      <c r="C5" s="83"/>
      <c r="D5" s="84" t="s">
        <v>235</v>
      </c>
      <c r="E5" s="85" t="s">
        <v>236</v>
      </c>
      <c r="F5" s="84" t="s">
        <v>237</v>
      </c>
      <c r="G5" s="86" t="s">
        <v>238</v>
      </c>
      <c r="H5" s="84" t="s">
        <v>239</v>
      </c>
      <c r="I5" s="85" t="s">
        <v>240</v>
      </c>
      <c r="J5" s="84" t="s">
        <v>241</v>
      </c>
      <c r="K5" s="87" t="s">
        <v>242</v>
      </c>
      <c r="L5" s="83"/>
    </row>
    <row r="6" spans="1:16" ht="66" customHeight="1" thickBot="1" x14ac:dyDescent="0.3">
      <c r="B6" s="82"/>
      <c r="C6" s="83"/>
      <c r="D6" s="88" t="s">
        <v>272</v>
      </c>
      <c r="E6" s="89" t="s">
        <v>273</v>
      </c>
      <c r="F6" s="88" t="s">
        <v>274</v>
      </c>
      <c r="G6" s="88" t="s">
        <v>275</v>
      </c>
      <c r="H6" s="88" t="s">
        <v>276</v>
      </c>
      <c r="I6" s="88" t="s">
        <v>277</v>
      </c>
      <c r="J6" s="88" t="s">
        <v>278</v>
      </c>
      <c r="K6" s="88" t="s">
        <v>279</v>
      </c>
      <c r="L6" s="83"/>
    </row>
    <row r="7" spans="1:16" ht="15.75" thickBot="1" x14ac:dyDescent="0.3">
      <c r="A7" s="77"/>
      <c r="B7" s="90" t="s">
        <v>280</v>
      </c>
      <c r="C7" s="680" t="s">
        <v>281</v>
      </c>
      <c r="D7" s="92">
        <v>0</v>
      </c>
      <c r="E7" s="93">
        <v>0</v>
      </c>
      <c r="F7" s="94"/>
      <c r="G7" s="95" t="s">
        <v>282</v>
      </c>
      <c r="H7" s="96">
        <v>0</v>
      </c>
      <c r="I7" s="96">
        <v>0</v>
      </c>
      <c r="J7" s="96">
        <v>0</v>
      </c>
      <c r="K7" s="96">
        <v>0</v>
      </c>
      <c r="L7" s="83"/>
    </row>
    <row r="8" spans="1:16" ht="15.75" thickBot="1" x14ac:dyDescent="0.3">
      <c r="A8" s="77"/>
      <c r="B8" s="97" t="s">
        <v>283</v>
      </c>
      <c r="C8" s="91" t="s">
        <v>284</v>
      </c>
      <c r="D8" s="98">
        <v>0</v>
      </c>
      <c r="E8" s="96">
        <v>0</v>
      </c>
      <c r="F8" s="99"/>
      <c r="G8" s="100" t="s">
        <v>282</v>
      </c>
      <c r="H8" s="96">
        <v>0</v>
      </c>
      <c r="I8" s="96">
        <v>0</v>
      </c>
      <c r="J8" s="96">
        <v>0</v>
      </c>
      <c r="K8" s="96">
        <v>0</v>
      </c>
      <c r="L8" s="83"/>
    </row>
    <row r="9" spans="1:16" ht="15.75" thickBot="1" x14ac:dyDescent="0.3">
      <c r="A9" s="77"/>
      <c r="B9" s="97">
        <v>1</v>
      </c>
      <c r="C9" s="91" t="s">
        <v>285</v>
      </c>
      <c r="D9" s="98">
        <v>45409.883271389997</v>
      </c>
      <c r="E9" s="96">
        <v>35181.951769779997</v>
      </c>
      <c r="F9" s="94"/>
      <c r="G9" s="100" t="s">
        <v>282</v>
      </c>
      <c r="H9" s="96">
        <v>125095.91144779</v>
      </c>
      <c r="I9" s="96">
        <v>111053.68929021001</v>
      </c>
      <c r="J9" s="96">
        <v>111053.68929021001</v>
      </c>
      <c r="K9" s="96">
        <v>40510.009481449997</v>
      </c>
      <c r="L9" s="83"/>
    </row>
    <row r="10" spans="1:16" ht="29.25" thickBot="1" x14ac:dyDescent="0.3">
      <c r="A10" s="77"/>
      <c r="B10" s="97">
        <v>2</v>
      </c>
      <c r="C10" s="91" t="s">
        <v>286</v>
      </c>
      <c r="D10" s="101"/>
      <c r="E10" s="94"/>
      <c r="F10" s="102">
        <v>0</v>
      </c>
      <c r="G10" s="103">
        <v>1.45</v>
      </c>
      <c r="H10" s="96">
        <v>0</v>
      </c>
      <c r="I10" s="96">
        <v>0</v>
      </c>
      <c r="J10" s="96">
        <v>0</v>
      </c>
      <c r="K10" s="96">
        <v>0</v>
      </c>
      <c r="L10" s="83"/>
    </row>
    <row r="11" spans="1:16" ht="15.75" thickBot="1" x14ac:dyDescent="0.3">
      <c r="A11" s="77"/>
      <c r="B11" s="97" t="s">
        <v>287</v>
      </c>
      <c r="C11" s="91" t="s">
        <v>288</v>
      </c>
      <c r="D11" s="101"/>
      <c r="E11" s="94"/>
      <c r="F11" s="102">
        <v>0</v>
      </c>
      <c r="G11" s="104"/>
      <c r="H11" s="96">
        <v>0</v>
      </c>
      <c r="I11" s="96">
        <v>0</v>
      </c>
      <c r="J11" s="96">
        <v>0</v>
      </c>
      <c r="K11" s="96">
        <v>0</v>
      </c>
      <c r="L11" s="83"/>
    </row>
    <row r="12" spans="1:16" ht="29.25" thickBot="1" x14ac:dyDescent="0.3">
      <c r="A12" s="77"/>
      <c r="B12" s="97" t="s">
        <v>289</v>
      </c>
      <c r="C12" s="91" t="s">
        <v>290</v>
      </c>
      <c r="D12" s="101"/>
      <c r="E12" s="94"/>
      <c r="F12" s="102">
        <v>0</v>
      </c>
      <c r="G12" s="104"/>
      <c r="H12" s="96">
        <v>0</v>
      </c>
      <c r="I12" s="96">
        <v>0</v>
      </c>
      <c r="J12" s="96">
        <v>0</v>
      </c>
      <c r="K12" s="96">
        <v>0</v>
      </c>
      <c r="L12" s="83"/>
    </row>
    <row r="13" spans="1:16" ht="15.75" thickBot="1" x14ac:dyDescent="0.3">
      <c r="A13" s="77"/>
      <c r="B13" s="97" t="s">
        <v>291</v>
      </c>
      <c r="C13" s="91" t="s">
        <v>292</v>
      </c>
      <c r="D13" s="101"/>
      <c r="E13" s="94"/>
      <c r="F13" s="102">
        <v>0</v>
      </c>
      <c r="G13" s="104"/>
      <c r="H13" s="96">
        <v>0</v>
      </c>
      <c r="I13" s="96">
        <v>0</v>
      </c>
      <c r="J13" s="96">
        <v>0</v>
      </c>
      <c r="K13" s="96">
        <v>0</v>
      </c>
      <c r="L13" s="83"/>
    </row>
    <row r="14" spans="1:16" ht="29.25" thickBot="1" x14ac:dyDescent="0.3">
      <c r="A14" s="77"/>
      <c r="B14" s="97">
        <v>3</v>
      </c>
      <c r="C14" s="91" t="s">
        <v>293</v>
      </c>
      <c r="D14" s="101"/>
      <c r="E14" s="94"/>
      <c r="F14" s="94"/>
      <c r="G14" s="104"/>
      <c r="H14" s="96">
        <v>0</v>
      </c>
      <c r="I14" s="96">
        <v>0</v>
      </c>
      <c r="J14" s="96">
        <v>0</v>
      </c>
      <c r="K14" s="96">
        <v>0</v>
      </c>
      <c r="L14" s="83"/>
    </row>
    <row r="15" spans="1:16" ht="29.25" thickBot="1" x14ac:dyDescent="0.3">
      <c r="A15" s="77"/>
      <c r="B15" s="97">
        <v>4</v>
      </c>
      <c r="C15" s="91" t="s">
        <v>294</v>
      </c>
      <c r="D15" s="101"/>
      <c r="E15" s="94"/>
      <c r="F15" s="94"/>
      <c r="G15" s="104"/>
      <c r="H15" s="96">
        <v>342612.38957767998</v>
      </c>
      <c r="I15" s="96">
        <v>342612.38957767998</v>
      </c>
      <c r="J15" s="96">
        <v>342612.38957767998</v>
      </c>
      <c r="K15" s="96">
        <v>0</v>
      </c>
      <c r="L15" s="83"/>
    </row>
    <row r="16" spans="1:16" ht="15.75" thickBot="1" x14ac:dyDescent="0.3">
      <c r="A16" s="77"/>
      <c r="B16" s="105">
        <v>5</v>
      </c>
      <c r="C16" s="91" t="s">
        <v>295</v>
      </c>
      <c r="D16" s="101"/>
      <c r="E16" s="94"/>
      <c r="F16" s="106"/>
      <c r="G16" s="107"/>
      <c r="H16" s="96">
        <v>0</v>
      </c>
      <c r="I16" s="96">
        <v>0</v>
      </c>
      <c r="J16" s="96">
        <v>0</v>
      </c>
      <c r="K16" s="96">
        <v>0</v>
      </c>
      <c r="L16" s="83"/>
    </row>
    <row r="17" spans="1:12" ht="15.75" thickBot="1" x14ac:dyDescent="0.3">
      <c r="A17" s="77"/>
      <c r="B17" s="108">
        <v>6</v>
      </c>
      <c r="C17" s="109" t="s">
        <v>262</v>
      </c>
      <c r="D17" s="110"/>
      <c r="E17" s="111"/>
      <c r="F17" s="112"/>
      <c r="G17" s="113"/>
      <c r="H17" s="114">
        <v>467708.30102546996</v>
      </c>
      <c r="I17" s="114">
        <v>453666.07886789</v>
      </c>
      <c r="J17" s="114">
        <v>453666.07886789</v>
      </c>
      <c r="K17" s="115">
        <v>40510.009481449997</v>
      </c>
      <c r="L17" s="83"/>
    </row>
    <row r="18" spans="1:12" x14ac:dyDescent="0.25">
      <c r="A18" s="77"/>
    </row>
    <row r="19" spans="1:12" x14ac:dyDescent="0.25">
      <c r="A19" s="77"/>
    </row>
    <row r="38" spans="12:12" ht="23.25" x14ac:dyDescent="0.35">
      <c r="L38" s="117"/>
    </row>
    <row r="39" spans="12:12" x14ac:dyDescent="0.25">
      <c r="L39" s="118"/>
    </row>
  </sheetData>
  <sheetProtection algorithmName="SHA-512" hashValue="R5n7bUUSB9k+d2SXg6IvV6lgT8lTUlTBShJmBqAPzLkRErghpfha+ICD4VcO5sB8ZG+UEEB5fTPRg+tP4E1klA==" saltValue="VgdWGSUD3/7G5ys7iqfc7A==" spinCount="100000" sheet="1" objects="1" scenarios="1"/>
  <mergeCells count="1">
    <mergeCell ref="B2:K2"/>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90" zoomScaleNormal="90" workbookViewId="0">
      <selection activeCell="C4" sqref="C4:E8"/>
    </sheetView>
  </sheetViews>
  <sheetFormatPr defaultColWidth="9.140625" defaultRowHeight="15" x14ac:dyDescent="0.25"/>
  <cols>
    <col min="1" max="1" width="6.85546875" style="81" customWidth="1"/>
    <col min="2" max="2" width="10.5703125" style="81" customWidth="1"/>
    <col min="3" max="3" width="86.85546875" style="81" customWidth="1"/>
    <col min="4" max="4" width="18" style="81" customWidth="1"/>
    <col min="5" max="5" width="18.7109375" style="81" customWidth="1"/>
    <col min="6" max="16384" width="9.140625" style="81"/>
  </cols>
  <sheetData>
    <row r="1" spans="1:5" ht="15.75" thickBot="1" x14ac:dyDescent="0.3">
      <c r="A1" s="3"/>
    </row>
    <row r="2" spans="1:5" ht="27" customHeight="1" thickBot="1" x14ac:dyDescent="0.3">
      <c r="B2" s="1128" t="s">
        <v>1155</v>
      </c>
      <c r="C2" s="1129"/>
      <c r="D2" s="1129"/>
      <c r="E2" s="1508"/>
    </row>
    <row r="3" spans="1:5" x14ac:dyDescent="0.25">
      <c r="A3" s="119"/>
      <c r="B3" s="614" t="s">
        <v>1471</v>
      </c>
    </row>
    <row r="4" spans="1:5" ht="15.75" thickBot="1" x14ac:dyDescent="0.3">
      <c r="B4" s="120"/>
      <c r="D4" s="120"/>
      <c r="E4" s="120"/>
    </row>
    <row r="5" spans="1:5" ht="15.75" customHeight="1" thickBot="1" x14ac:dyDescent="0.3">
      <c r="B5" s="83"/>
      <c r="C5" s="121"/>
      <c r="D5" s="84" t="s">
        <v>235</v>
      </c>
      <c r="E5" s="84" t="s">
        <v>236</v>
      </c>
    </row>
    <row r="6" spans="1:5" ht="26.25" customHeight="1" x14ac:dyDescent="0.25">
      <c r="B6" s="83"/>
      <c r="C6" s="1509"/>
      <c r="D6" s="1510" t="s">
        <v>278</v>
      </c>
      <c r="E6" s="1512" t="s">
        <v>296</v>
      </c>
    </row>
    <row r="7" spans="1:5" ht="19.5" customHeight="1" thickBot="1" x14ac:dyDescent="0.3">
      <c r="B7" s="83"/>
      <c r="C7" s="1509"/>
      <c r="D7" s="1511"/>
      <c r="E7" s="1513"/>
    </row>
    <row r="8" spans="1:5" ht="15.75" thickBot="1" x14ac:dyDescent="0.3">
      <c r="B8" s="122">
        <v>1</v>
      </c>
      <c r="C8" s="64" t="s">
        <v>297</v>
      </c>
      <c r="D8" s="123">
        <v>0</v>
      </c>
      <c r="E8" s="124">
        <v>0</v>
      </c>
    </row>
    <row r="9" spans="1:5" ht="15.75" thickBot="1" x14ac:dyDescent="0.3">
      <c r="B9" s="122">
        <v>2</v>
      </c>
      <c r="C9" s="125" t="s">
        <v>298</v>
      </c>
      <c r="D9" s="94"/>
      <c r="E9" s="124">
        <v>0</v>
      </c>
    </row>
    <row r="10" spans="1:5" ht="15.75" thickBot="1" x14ac:dyDescent="0.3">
      <c r="B10" s="122">
        <v>3</v>
      </c>
      <c r="C10" s="125" t="s">
        <v>299</v>
      </c>
      <c r="D10" s="94"/>
      <c r="E10" s="124">
        <v>0</v>
      </c>
    </row>
    <row r="11" spans="1:5" ht="15.75" thickBot="1" x14ac:dyDescent="0.3">
      <c r="B11" s="122">
        <v>4</v>
      </c>
      <c r="C11" s="125" t="s">
        <v>300</v>
      </c>
      <c r="D11" s="126">
        <v>7870.5185322700008</v>
      </c>
      <c r="E11" s="124">
        <v>1330.9306901099999</v>
      </c>
    </row>
    <row r="12" spans="1:5" ht="15.75" thickBot="1" x14ac:dyDescent="0.3">
      <c r="B12" s="122" t="s">
        <v>301</v>
      </c>
      <c r="C12" s="127" t="s">
        <v>302</v>
      </c>
      <c r="D12" s="126">
        <v>0</v>
      </c>
      <c r="E12" s="124">
        <v>0</v>
      </c>
    </row>
    <row r="13" spans="1:5" ht="15.75" thickBot="1" x14ac:dyDescent="0.3">
      <c r="B13" s="128">
        <v>5</v>
      </c>
      <c r="C13" s="129" t="s">
        <v>303</v>
      </c>
      <c r="D13" s="130">
        <v>7870.5185322700008</v>
      </c>
      <c r="E13" s="130">
        <v>1330.9306901099999</v>
      </c>
    </row>
    <row r="14" spans="1:5" x14ac:dyDescent="0.25">
      <c r="C14" s="119"/>
    </row>
    <row r="15" spans="1:5" x14ac:dyDescent="0.25">
      <c r="B15" s="83"/>
    </row>
    <row r="16" spans="1:5" x14ac:dyDescent="0.25">
      <c r="B16" s="83"/>
    </row>
  </sheetData>
  <sheetProtection algorithmName="SHA-512" hashValue="yhnVcXmqySDJ+HG3CQTrb884WyOq13zWiV5CD50UC0fNJ3CvKWKwPwPRqpjdN2ltz5w30aVZYA4h+mF0kgPBxg==" saltValue="8McEIYD+aMBZfJ1vX5Gc2g==" spinCount="100000" sheet="1" objects="1" scenarios="1"/>
  <mergeCells count="4">
    <mergeCell ref="B2:E2"/>
    <mergeCell ref="C6:C7"/>
    <mergeCell ref="D6:D7"/>
    <mergeCell ref="E6:E7"/>
  </mergeCells>
  <pageMargins left="0.70866141732283472" right="0.70866141732283472" top="0.74803149606299213" bottom="0.74803149606299213" header="0.31496062992125984" footer="0.31496062992125984"/>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7"/>
  <sheetViews>
    <sheetView showGridLines="0" workbookViewId="0">
      <selection activeCell="C4" sqref="C4:E8"/>
    </sheetView>
  </sheetViews>
  <sheetFormatPr defaultRowHeight="14.25" x14ac:dyDescent="0.2"/>
  <cols>
    <col min="1" max="2" width="9.140625" style="490"/>
    <col min="3" max="3" width="36.85546875" style="836" customWidth="1"/>
    <col min="4" max="10" width="16.85546875" style="612" customWidth="1"/>
    <col min="11" max="16384" width="9.140625" style="490"/>
  </cols>
  <sheetData>
    <row r="1" spans="1:10" ht="15.75" thickBot="1" x14ac:dyDescent="0.3">
      <c r="A1" s="3"/>
    </row>
    <row r="2" spans="1:10" ht="35.25" customHeight="1" thickBot="1" x14ac:dyDescent="0.25">
      <c r="B2" s="1104" t="s">
        <v>1416</v>
      </c>
      <c r="C2" s="1105"/>
      <c r="D2" s="1105"/>
      <c r="E2" s="1105"/>
      <c r="F2" s="1105"/>
      <c r="G2" s="1105"/>
      <c r="H2" s="1105"/>
      <c r="I2" s="1105"/>
      <c r="J2" s="1106"/>
    </row>
    <row r="3" spans="1:10" x14ac:dyDescent="0.2">
      <c r="B3" s="614" t="s">
        <v>1443</v>
      </c>
    </row>
    <row r="5" spans="1:10" x14ac:dyDescent="0.2">
      <c r="D5" s="866" t="s">
        <v>235</v>
      </c>
      <c r="E5" s="866" t="s">
        <v>236</v>
      </c>
      <c r="F5" s="866" t="s">
        <v>237</v>
      </c>
      <c r="G5" s="866" t="s">
        <v>238</v>
      </c>
      <c r="H5" s="866" t="s">
        <v>239</v>
      </c>
      <c r="I5" s="866" t="s">
        <v>240</v>
      </c>
      <c r="J5" s="866" t="s">
        <v>241</v>
      </c>
    </row>
    <row r="6" spans="1:10" x14ac:dyDescent="0.2">
      <c r="C6" s="836" t="s">
        <v>1100</v>
      </c>
      <c r="D6" s="1115" t="s">
        <v>1101</v>
      </c>
      <c r="E6" s="1115" t="s">
        <v>1102</v>
      </c>
      <c r="F6" s="1116" t="s">
        <v>1103</v>
      </c>
      <c r="G6" s="1116"/>
      <c r="H6" s="1116"/>
      <c r="I6" s="1116"/>
      <c r="J6" s="1116"/>
    </row>
    <row r="7" spans="1:10" ht="99.75" x14ac:dyDescent="0.2">
      <c r="D7" s="1115"/>
      <c r="E7" s="1115"/>
      <c r="F7" s="866" t="s">
        <v>1104</v>
      </c>
      <c r="G7" s="866" t="s">
        <v>1105</v>
      </c>
      <c r="H7" s="866" t="s">
        <v>1106</v>
      </c>
      <c r="I7" s="866" t="s">
        <v>1107</v>
      </c>
      <c r="J7" s="866" t="s">
        <v>1108</v>
      </c>
    </row>
    <row r="8" spans="1:10" ht="28.5" x14ac:dyDescent="0.2">
      <c r="B8" s="865"/>
      <c r="C8" s="867" t="s">
        <v>1109</v>
      </c>
      <c r="D8" s="868"/>
      <c r="E8" s="869"/>
      <c r="F8" s="869"/>
      <c r="G8" s="869"/>
      <c r="H8" s="869"/>
      <c r="I8" s="869"/>
      <c r="J8" s="870"/>
    </row>
    <row r="9" spans="1:10" x14ac:dyDescent="0.2">
      <c r="B9" s="871">
        <v>1</v>
      </c>
      <c r="C9" s="872" t="s">
        <v>1110</v>
      </c>
      <c r="D9" s="873">
        <v>461931</v>
      </c>
      <c r="E9" s="873">
        <v>276533.13239799999</v>
      </c>
      <c r="F9" s="873">
        <v>388516.74738565902</v>
      </c>
      <c r="G9" s="873" t="s">
        <v>1253</v>
      </c>
      <c r="H9" s="873" t="s">
        <v>1253</v>
      </c>
      <c r="I9" s="873" t="s">
        <v>1253</v>
      </c>
      <c r="J9" s="873">
        <v>73414.252614340978</v>
      </c>
    </row>
    <row r="10" spans="1:10" x14ac:dyDescent="0.2">
      <c r="B10" s="871">
        <v>2</v>
      </c>
      <c r="C10" s="872" t="s">
        <v>1111</v>
      </c>
      <c r="D10" s="873">
        <v>2786</v>
      </c>
      <c r="E10" s="873">
        <v>2786.351064</v>
      </c>
      <c r="F10" s="873">
        <v>0</v>
      </c>
      <c r="G10" s="873" t="s">
        <v>1253</v>
      </c>
      <c r="H10" s="873" t="s">
        <v>1253</v>
      </c>
      <c r="I10" s="873" t="s">
        <v>1253</v>
      </c>
      <c r="J10" s="873">
        <v>2786</v>
      </c>
    </row>
    <row r="11" spans="1:10" ht="28.5" x14ac:dyDescent="0.2">
      <c r="B11" s="871">
        <v>3</v>
      </c>
      <c r="C11" s="872" t="s">
        <v>1112</v>
      </c>
      <c r="D11" s="873">
        <v>128170</v>
      </c>
      <c r="E11" s="873">
        <v>128169.829429</v>
      </c>
      <c r="F11" s="873">
        <v>0</v>
      </c>
      <c r="G11" s="873">
        <v>111053.82995081501</v>
      </c>
      <c r="H11" s="873" t="s">
        <v>1253</v>
      </c>
      <c r="I11" s="873">
        <v>17116.170049184992</v>
      </c>
      <c r="J11" s="873">
        <v>0</v>
      </c>
    </row>
    <row r="12" spans="1:10" ht="28.5" x14ac:dyDescent="0.2">
      <c r="B12" s="871">
        <v>4</v>
      </c>
      <c r="C12" s="872" t="s">
        <v>1113</v>
      </c>
      <c r="D12" s="873">
        <v>96264</v>
      </c>
      <c r="E12" s="873">
        <v>96264.219062000004</v>
      </c>
      <c r="F12" s="873" t="s">
        <v>1253</v>
      </c>
      <c r="G12" s="873">
        <v>95698.548140932005</v>
      </c>
      <c r="H12" s="873" t="s">
        <v>1253</v>
      </c>
      <c r="I12" s="873" t="s">
        <v>1253</v>
      </c>
      <c r="J12" s="873">
        <v>565.45185906799452</v>
      </c>
    </row>
    <row r="13" spans="1:10" x14ac:dyDescent="0.2">
      <c r="B13" s="871">
        <v>5</v>
      </c>
      <c r="C13" s="872" t="s">
        <v>1114</v>
      </c>
      <c r="D13" s="873">
        <v>1093209</v>
      </c>
      <c r="E13" s="873">
        <v>901076.048802</v>
      </c>
      <c r="F13" s="873">
        <v>410516.536732985</v>
      </c>
      <c r="G13" s="873" t="s">
        <v>1253</v>
      </c>
      <c r="H13" s="873" t="s">
        <v>1253</v>
      </c>
      <c r="I13" s="873" t="s">
        <v>1253</v>
      </c>
      <c r="J13" s="873">
        <v>496003.63238559454</v>
      </c>
    </row>
    <row r="14" spans="1:10" x14ac:dyDescent="0.2">
      <c r="B14" s="871">
        <v>6</v>
      </c>
      <c r="C14" s="872" t="s">
        <v>1115</v>
      </c>
      <c r="D14" s="873">
        <v>2178269</v>
      </c>
      <c r="E14" s="873">
        <v>2560778.8862959999</v>
      </c>
      <c r="F14" s="873">
        <v>2364957.4750740603</v>
      </c>
      <c r="G14" s="873" t="s">
        <v>1253</v>
      </c>
      <c r="H14" s="873" t="s">
        <v>1253</v>
      </c>
      <c r="I14" s="873" t="s">
        <v>1253</v>
      </c>
      <c r="J14" s="873">
        <v>0</v>
      </c>
    </row>
    <row r="15" spans="1:10" x14ac:dyDescent="0.2">
      <c r="B15" s="871">
        <v>7</v>
      </c>
      <c r="C15" s="872" t="s">
        <v>1116</v>
      </c>
      <c r="D15" s="873">
        <v>1151123</v>
      </c>
      <c r="E15" s="873">
        <v>1129374.4035139999</v>
      </c>
      <c r="F15" s="873">
        <v>1126991.4896396298</v>
      </c>
      <c r="G15" s="873" t="s">
        <v>1253</v>
      </c>
      <c r="H15" s="873" t="s">
        <v>1253</v>
      </c>
      <c r="I15" s="873" t="s">
        <v>1253</v>
      </c>
      <c r="J15" s="873">
        <v>24131.510360370157</v>
      </c>
    </row>
    <row r="16" spans="1:10" x14ac:dyDescent="0.2">
      <c r="B16" s="871">
        <v>8</v>
      </c>
      <c r="C16" s="872" t="s">
        <v>1117</v>
      </c>
      <c r="D16" s="873">
        <v>4858</v>
      </c>
      <c r="E16" s="873">
        <v>26606.996319000002</v>
      </c>
      <c r="F16" s="873">
        <v>4858.3558073615995</v>
      </c>
      <c r="G16" s="873" t="s">
        <v>1253</v>
      </c>
      <c r="H16" s="873" t="s">
        <v>1253</v>
      </c>
      <c r="I16" s="873" t="s">
        <v>1253</v>
      </c>
      <c r="J16" s="873">
        <v>0</v>
      </c>
    </row>
    <row r="17" spans="2:10" x14ac:dyDescent="0.2">
      <c r="B17" s="871">
        <v>9</v>
      </c>
      <c r="C17" s="872" t="s">
        <v>1118</v>
      </c>
      <c r="D17" s="873" t="s">
        <v>1253</v>
      </c>
      <c r="E17" s="873" t="s">
        <v>712</v>
      </c>
      <c r="F17" s="873" t="s">
        <v>1253</v>
      </c>
      <c r="G17" s="873" t="s">
        <v>1253</v>
      </c>
      <c r="H17" s="873" t="s">
        <v>1253</v>
      </c>
      <c r="I17" s="873" t="s">
        <v>1253</v>
      </c>
      <c r="J17" s="873">
        <v>0</v>
      </c>
    </row>
    <row r="18" spans="2:10" x14ac:dyDescent="0.2">
      <c r="B18" s="871">
        <v>10</v>
      </c>
      <c r="C18" s="872" t="s">
        <v>1119</v>
      </c>
      <c r="D18" s="873">
        <v>24257</v>
      </c>
      <c r="E18" s="873">
        <v>24256.656026000001</v>
      </c>
      <c r="F18" s="873">
        <v>24256.686750152599</v>
      </c>
      <c r="G18" s="873" t="s">
        <v>1253</v>
      </c>
      <c r="H18" s="873" t="s">
        <v>1253</v>
      </c>
      <c r="I18" s="873" t="s">
        <v>1253</v>
      </c>
      <c r="J18" s="873">
        <v>0.31324984740058426</v>
      </c>
    </row>
    <row r="19" spans="2:10" x14ac:dyDescent="0.2">
      <c r="B19" s="871">
        <v>11</v>
      </c>
      <c r="C19" s="872" t="s">
        <v>1120</v>
      </c>
      <c r="D19" s="873">
        <v>19310</v>
      </c>
      <c r="E19" s="873">
        <v>19309.835863</v>
      </c>
      <c r="F19" s="873">
        <v>368.57588397159998</v>
      </c>
      <c r="G19" s="873" t="s">
        <v>1253</v>
      </c>
      <c r="H19" s="873" t="s">
        <v>1253</v>
      </c>
      <c r="I19" s="873" t="s">
        <v>1253</v>
      </c>
      <c r="J19" s="873">
        <v>18941.4241160284</v>
      </c>
    </row>
    <row r="20" spans="2:10" x14ac:dyDescent="0.2">
      <c r="B20" s="871">
        <v>12</v>
      </c>
      <c r="C20" s="874" t="s">
        <v>1121</v>
      </c>
      <c r="D20" s="873" t="s">
        <v>1253</v>
      </c>
      <c r="E20" s="873">
        <v>0</v>
      </c>
      <c r="F20" s="873" t="s">
        <v>1253</v>
      </c>
      <c r="G20" s="873" t="s">
        <v>1253</v>
      </c>
      <c r="H20" s="873" t="s">
        <v>1253</v>
      </c>
      <c r="I20" s="873" t="s">
        <v>1253</v>
      </c>
      <c r="J20" s="873">
        <v>0</v>
      </c>
    </row>
    <row r="21" spans="2:10" x14ac:dyDescent="0.2">
      <c r="B21" s="871">
        <v>13</v>
      </c>
      <c r="C21" s="872" t="s">
        <v>1122</v>
      </c>
      <c r="D21" s="873">
        <v>793</v>
      </c>
      <c r="E21" s="873">
        <v>792.96463300000005</v>
      </c>
      <c r="F21" s="873">
        <v>792.96563936960001</v>
      </c>
      <c r="G21" s="873" t="s">
        <v>1253</v>
      </c>
      <c r="H21" s="873" t="s">
        <v>1253</v>
      </c>
      <c r="I21" s="873" t="s">
        <v>1253</v>
      </c>
      <c r="J21" s="873">
        <v>3.4360630399987713E-2</v>
      </c>
    </row>
    <row r="22" spans="2:10" x14ac:dyDescent="0.2">
      <c r="B22" s="871">
        <v>14</v>
      </c>
      <c r="C22" s="872" t="s">
        <v>333</v>
      </c>
      <c r="D22" s="873">
        <v>51802</v>
      </c>
      <c r="E22" s="873">
        <v>46822.680036999998</v>
      </c>
      <c r="F22" s="873">
        <v>49183.925548299398</v>
      </c>
      <c r="G22" s="873" t="s">
        <v>1253</v>
      </c>
      <c r="H22" s="873" t="s">
        <v>1253</v>
      </c>
      <c r="I22" s="873" t="s">
        <v>1253</v>
      </c>
      <c r="J22" s="873">
        <v>2618.0744517006024</v>
      </c>
    </row>
    <row r="23" spans="2:10" x14ac:dyDescent="0.2">
      <c r="B23" s="871">
        <v>15</v>
      </c>
      <c r="C23" s="872" t="s">
        <v>1123</v>
      </c>
      <c r="D23" s="873">
        <v>0</v>
      </c>
      <c r="E23" s="873">
        <v>0</v>
      </c>
      <c r="F23" s="873" t="s">
        <v>1253</v>
      </c>
      <c r="G23" s="873" t="s">
        <v>1253</v>
      </c>
      <c r="H23" s="873" t="s">
        <v>1253</v>
      </c>
      <c r="I23" s="873" t="s">
        <v>1253</v>
      </c>
      <c r="J23" s="873">
        <v>0</v>
      </c>
    </row>
    <row r="24" spans="2:10" x14ac:dyDescent="0.2">
      <c r="B24" s="875">
        <v>16</v>
      </c>
      <c r="C24" s="876" t="s">
        <v>1124</v>
      </c>
      <c r="D24" s="877">
        <v>5212772</v>
      </c>
      <c r="E24" s="877">
        <v>5212772.0034429999</v>
      </c>
      <c r="F24" s="877">
        <v>4370442.7584614875</v>
      </c>
      <c r="G24" s="877">
        <v>206752.378091747</v>
      </c>
      <c r="H24" s="877">
        <v>0</v>
      </c>
      <c r="I24" s="877">
        <v>17116.170049184992</v>
      </c>
      <c r="J24" s="877">
        <v>618460.69339758041</v>
      </c>
    </row>
    <row r="25" spans="2:10" ht="28.5" x14ac:dyDescent="0.2">
      <c r="B25" s="871"/>
      <c r="C25" s="867" t="s">
        <v>1125</v>
      </c>
      <c r="D25" s="868"/>
      <c r="E25" s="869"/>
      <c r="F25" s="869"/>
      <c r="G25" s="869"/>
      <c r="H25" s="869"/>
      <c r="I25" s="869"/>
      <c r="J25" s="870"/>
    </row>
    <row r="26" spans="2:10" x14ac:dyDescent="0.2">
      <c r="B26" s="871">
        <v>1</v>
      </c>
      <c r="C26" s="651" t="s">
        <v>1126</v>
      </c>
      <c r="D26" s="873">
        <v>1025118</v>
      </c>
      <c r="E26" s="873">
        <v>868465.24982100003</v>
      </c>
      <c r="F26" s="873">
        <v>43632.9380123882</v>
      </c>
      <c r="G26" s="873" t="s">
        <v>1253</v>
      </c>
      <c r="H26" s="873" t="s">
        <v>1253</v>
      </c>
      <c r="I26" s="873" t="s">
        <v>1253</v>
      </c>
      <c r="J26" s="873">
        <v>981485.06198761181</v>
      </c>
    </row>
    <row r="27" spans="2:10" x14ac:dyDescent="0.2">
      <c r="B27" s="871">
        <v>2</v>
      </c>
      <c r="C27" s="651" t="s">
        <v>1127</v>
      </c>
      <c r="D27" s="873">
        <v>3052223</v>
      </c>
      <c r="E27" s="873">
        <v>3209219.3597589997</v>
      </c>
      <c r="F27" s="873">
        <v>212295.50355992402</v>
      </c>
      <c r="G27" s="873" t="s">
        <v>1253</v>
      </c>
      <c r="H27" s="873" t="s">
        <v>1253</v>
      </c>
      <c r="I27" s="873" t="s">
        <v>1253</v>
      </c>
      <c r="J27" s="873">
        <v>2839927.4964400758</v>
      </c>
    </row>
    <row r="28" spans="2:10" x14ac:dyDescent="0.2">
      <c r="B28" s="871">
        <v>3</v>
      </c>
      <c r="C28" s="651" t="s">
        <v>1128</v>
      </c>
      <c r="D28" s="873">
        <v>249732</v>
      </c>
      <c r="E28" s="873">
        <v>301847.40674499999</v>
      </c>
      <c r="F28" s="873" t="s">
        <v>1253</v>
      </c>
      <c r="G28" s="873" t="s">
        <v>1253</v>
      </c>
      <c r="H28" s="873" t="s">
        <v>1253</v>
      </c>
      <c r="I28" s="873" t="s">
        <v>1253</v>
      </c>
      <c r="J28" s="873">
        <v>249732</v>
      </c>
    </row>
    <row r="29" spans="2:10" ht="28.5" x14ac:dyDescent="0.2">
      <c r="B29" s="871">
        <v>4</v>
      </c>
      <c r="C29" s="651" t="s">
        <v>1129</v>
      </c>
      <c r="D29" s="873">
        <v>0</v>
      </c>
      <c r="E29" s="873">
        <v>3.6000000000000001E-5</v>
      </c>
      <c r="F29" s="873" t="s">
        <v>1253</v>
      </c>
      <c r="G29" s="873" t="s">
        <v>1253</v>
      </c>
      <c r="H29" s="873" t="s">
        <v>1253</v>
      </c>
      <c r="I29" s="873" t="s">
        <v>1253</v>
      </c>
      <c r="J29" s="1091">
        <v>0</v>
      </c>
    </row>
    <row r="30" spans="2:10" ht="28.5" x14ac:dyDescent="0.2">
      <c r="B30" s="871">
        <v>5</v>
      </c>
      <c r="C30" s="651" t="s">
        <v>1130</v>
      </c>
      <c r="D30" s="873">
        <v>117546</v>
      </c>
      <c r="E30" s="873">
        <v>117546.136826</v>
      </c>
      <c r="F30" s="873" t="s">
        <v>1253</v>
      </c>
      <c r="G30" s="873" t="s">
        <v>1253</v>
      </c>
      <c r="H30" s="873" t="s">
        <v>1253</v>
      </c>
      <c r="I30" s="873" t="s">
        <v>1253</v>
      </c>
      <c r="J30" s="873">
        <v>117546</v>
      </c>
    </row>
    <row r="31" spans="2:10" ht="28.5" x14ac:dyDescent="0.2">
      <c r="B31" s="871">
        <v>6</v>
      </c>
      <c r="C31" s="651" t="s">
        <v>1131</v>
      </c>
      <c r="D31" s="873">
        <v>175922</v>
      </c>
      <c r="E31" s="873">
        <v>175921.841139</v>
      </c>
      <c r="F31" s="873" t="s">
        <v>1253</v>
      </c>
      <c r="G31" s="873" t="s">
        <v>1253</v>
      </c>
      <c r="H31" s="873" t="s">
        <v>1253</v>
      </c>
      <c r="I31" s="873" t="s">
        <v>1253</v>
      </c>
      <c r="J31" s="873">
        <v>175922</v>
      </c>
    </row>
    <row r="32" spans="2:10" x14ac:dyDescent="0.2">
      <c r="B32" s="871">
        <v>7</v>
      </c>
      <c r="C32" s="651" t="s">
        <v>1132</v>
      </c>
      <c r="D32" s="873">
        <v>16694</v>
      </c>
      <c r="E32" s="873">
        <v>2394.0046040000002</v>
      </c>
      <c r="F32" s="873" t="s">
        <v>1253</v>
      </c>
      <c r="G32" s="873" t="s">
        <v>1253</v>
      </c>
      <c r="H32" s="873" t="s">
        <v>1253</v>
      </c>
      <c r="I32" s="873" t="s">
        <v>1253</v>
      </c>
      <c r="J32" s="873">
        <v>16694</v>
      </c>
    </row>
    <row r="33" spans="2:10" x14ac:dyDescent="0.2">
      <c r="B33" s="871">
        <v>8</v>
      </c>
      <c r="C33" s="878" t="s">
        <v>1133</v>
      </c>
      <c r="D33" s="873">
        <v>3150</v>
      </c>
      <c r="E33" s="873">
        <v>4514.6492740000003</v>
      </c>
      <c r="F33" s="873" t="s">
        <v>1253</v>
      </c>
      <c r="G33" s="873" t="s">
        <v>1253</v>
      </c>
      <c r="H33" s="873" t="s">
        <v>1253</v>
      </c>
      <c r="I33" s="873" t="s">
        <v>1253</v>
      </c>
      <c r="J33" s="873">
        <v>3150</v>
      </c>
    </row>
    <row r="34" spans="2:10" x14ac:dyDescent="0.2">
      <c r="B34" s="871">
        <v>9</v>
      </c>
      <c r="C34" s="651" t="s">
        <v>1134</v>
      </c>
      <c r="D34" s="873">
        <v>10</v>
      </c>
      <c r="E34" s="873">
        <v>10.003772</v>
      </c>
      <c r="F34" s="873">
        <v>0</v>
      </c>
      <c r="G34" s="873" t="s">
        <v>1253</v>
      </c>
      <c r="H34" s="873" t="s">
        <v>1253</v>
      </c>
      <c r="I34" s="873" t="s">
        <v>1253</v>
      </c>
      <c r="J34" s="873">
        <v>10</v>
      </c>
    </row>
    <row r="35" spans="2:10" x14ac:dyDescent="0.2">
      <c r="B35" s="871">
        <v>10</v>
      </c>
      <c r="C35" s="651" t="s">
        <v>1135</v>
      </c>
      <c r="D35" s="873">
        <v>62734</v>
      </c>
      <c r="E35" s="873">
        <v>75326.827495999998</v>
      </c>
      <c r="F35" s="873">
        <v>143.06900113999998</v>
      </c>
      <c r="G35" s="873" t="s">
        <v>1253</v>
      </c>
      <c r="H35" s="873" t="s">
        <v>1253</v>
      </c>
      <c r="I35" s="873" t="s">
        <v>1253</v>
      </c>
      <c r="J35" s="873">
        <v>62590.93099886</v>
      </c>
    </row>
    <row r="36" spans="2:10" x14ac:dyDescent="0.2">
      <c r="B36" s="871">
        <v>11</v>
      </c>
      <c r="C36" s="651" t="s">
        <v>1421</v>
      </c>
      <c r="D36" s="873">
        <v>52116</v>
      </c>
      <c r="E36" s="873">
        <v>0</v>
      </c>
      <c r="F36" s="873" t="s">
        <v>1253</v>
      </c>
      <c r="G36" s="873">
        <v>0</v>
      </c>
      <c r="H36" s="873">
        <v>0</v>
      </c>
      <c r="I36" s="873">
        <v>0</v>
      </c>
      <c r="J36" s="873">
        <v>52116</v>
      </c>
    </row>
    <row r="37" spans="2:10" x14ac:dyDescent="0.2">
      <c r="B37" s="875">
        <v>12</v>
      </c>
      <c r="C37" s="879" t="s">
        <v>1136</v>
      </c>
      <c r="D37" s="877">
        <v>4755245</v>
      </c>
      <c r="E37" s="877">
        <v>4755245.4794719992</v>
      </c>
      <c r="F37" s="877">
        <v>256071.51057345219</v>
      </c>
      <c r="G37" s="877">
        <v>0</v>
      </c>
      <c r="H37" s="877">
        <v>0</v>
      </c>
      <c r="I37" s="877">
        <v>0</v>
      </c>
      <c r="J37" s="877">
        <v>4499173.4894265477</v>
      </c>
    </row>
  </sheetData>
  <sheetProtection algorithmName="SHA-512" hashValue="3/CzHegTyPPGLwhTP9Zin4dSq6A0ABUWD36oc0d2PTyxCil+59RiMdltBTDWsGljUTT64FTYm+YAlwj9x6CI1w==" saltValue="DYwd4KLHr7zfDh2vRb+qZQ=="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paperSize="9" scale="54"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zoomScale="90" zoomScaleNormal="90" zoomScalePageLayoutView="70" workbookViewId="0">
      <selection activeCell="C4" sqref="C4:N8"/>
    </sheetView>
  </sheetViews>
  <sheetFormatPr defaultColWidth="9.140625" defaultRowHeight="15" x14ac:dyDescent="0.25"/>
  <cols>
    <col min="1" max="1" width="9.140625" style="81"/>
    <col min="2" max="2" width="9.140625" style="131"/>
    <col min="3" max="3" width="58.28515625" style="81" customWidth="1"/>
    <col min="4" max="4" width="25.42578125" style="81" customWidth="1"/>
    <col min="5" max="5" width="26.42578125" style="81" customWidth="1"/>
    <col min="6" max="6" width="26.7109375" style="81" customWidth="1"/>
    <col min="7" max="7" width="26.28515625" style="81" customWidth="1"/>
    <col min="8" max="8" width="27" style="81" customWidth="1"/>
    <col min="9" max="9" width="26.28515625" style="81" customWidth="1"/>
    <col min="10" max="10" width="28.140625" style="81" customWidth="1"/>
    <col min="11" max="11" width="27.7109375" style="81" customWidth="1"/>
    <col min="12" max="12" width="26.7109375" style="81" customWidth="1"/>
    <col min="13" max="13" width="28" style="81" customWidth="1"/>
    <col min="14" max="14" width="27.5703125" style="81" customWidth="1"/>
    <col min="15" max="15" width="28.5703125" style="119" customWidth="1"/>
    <col min="16" max="16384" width="9.140625" style="81"/>
  </cols>
  <sheetData>
    <row r="1" spans="1:17" ht="15.75" thickBot="1" x14ac:dyDescent="0.3">
      <c r="A1" s="3"/>
    </row>
    <row r="2" spans="1:17" ht="48" customHeight="1" thickBot="1" x14ac:dyDescent="0.3">
      <c r="C2" s="1104" t="s">
        <v>304</v>
      </c>
      <c r="D2" s="1105"/>
      <c r="E2" s="1105"/>
      <c r="F2" s="1105"/>
      <c r="G2" s="1105"/>
      <c r="H2" s="1105"/>
      <c r="I2" s="1105"/>
      <c r="J2" s="1506"/>
      <c r="K2" s="1506"/>
      <c r="L2" s="1506"/>
      <c r="M2" s="1506"/>
      <c r="N2" s="1506"/>
      <c r="O2" s="1507"/>
    </row>
    <row r="3" spans="1:17" x14ac:dyDescent="0.25">
      <c r="C3" s="614" t="s">
        <v>1472</v>
      </c>
    </row>
    <row r="4" spans="1:17" ht="15.75" x14ac:dyDescent="0.25">
      <c r="C4" s="121"/>
    </row>
    <row r="5" spans="1:17" ht="15.75" thickBot="1" x14ac:dyDescent="0.3">
      <c r="B5" s="132"/>
    </row>
    <row r="6" spans="1:17" ht="20.100000000000001" customHeight="1" x14ac:dyDescent="0.25">
      <c r="B6" s="82"/>
      <c r="C6" s="133"/>
      <c r="D6" s="1514" t="s">
        <v>305</v>
      </c>
      <c r="E6" s="1515"/>
      <c r="F6" s="1515"/>
      <c r="G6" s="1515"/>
      <c r="H6" s="1515"/>
      <c r="I6" s="1515"/>
      <c r="J6" s="1515"/>
      <c r="K6" s="1515"/>
      <c r="L6" s="1515"/>
      <c r="M6" s="1515"/>
      <c r="N6" s="1516"/>
      <c r="O6" s="134"/>
    </row>
    <row r="7" spans="1:17" ht="20.100000000000001" customHeight="1" x14ac:dyDescent="0.25">
      <c r="B7" s="82"/>
      <c r="C7" s="133"/>
      <c r="D7" s="135" t="s">
        <v>235</v>
      </c>
      <c r="E7" s="136" t="s">
        <v>236</v>
      </c>
      <c r="F7" s="136" t="s">
        <v>237</v>
      </c>
      <c r="G7" s="136" t="s">
        <v>238</v>
      </c>
      <c r="H7" s="136" t="s">
        <v>239</v>
      </c>
      <c r="I7" s="136" t="s">
        <v>240</v>
      </c>
      <c r="J7" s="136" t="s">
        <v>241</v>
      </c>
      <c r="K7" s="136" t="s">
        <v>242</v>
      </c>
      <c r="L7" s="136" t="s">
        <v>243</v>
      </c>
      <c r="M7" s="136" t="s">
        <v>244</v>
      </c>
      <c r="N7" s="137" t="s">
        <v>245</v>
      </c>
      <c r="O7" s="138" t="s">
        <v>306</v>
      </c>
    </row>
    <row r="8" spans="1:17" ht="31.5" customHeight="1" thickBot="1" x14ac:dyDescent="0.3">
      <c r="B8" s="139"/>
      <c r="C8" s="133"/>
      <c r="D8" s="140">
        <v>0</v>
      </c>
      <c r="E8" s="141">
        <v>0.02</v>
      </c>
      <c r="F8" s="141">
        <v>0.04</v>
      </c>
      <c r="G8" s="141">
        <v>0.1</v>
      </c>
      <c r="H8" s="141">
        <v>0.2</v>
      </c>
      <c r="I8" s="141">
        <v>0.5</v>
      </c>
      <c r="J8" s="141">
        <v>0.7</v>
      </c>
      <c r="K8" s="141">
        <v>0.75</v>
      </c>
      <c r="L8" s="141">
        <v>1</v>
      </c>
      <c r="M8" s="141">
        <v>1.5</v>
      </c>
      <c r="N8" s="142" t="s">
        <v>307</v>
      </c>
      <c r="O8" s="143" t="s">
        <v>262</v>
      </c>
    </row>
    <row r="9" spans="1:17" ht="15.75" thickBot="1" x14ac:dyDescent="0.3">
      <c r="B9" s="122">
        <v>1</v>
      </c>
      <c r="C9" s="144" t="s">
        <v>308</v>
      </c>
      <c r="D9" s="123">
        <v>22728.874593779998</v>
      </c>
      <c r="E9" s="123">
        <v>0</v>
      </c>
      <c r="F9" s="123">
        <v>0</v>
      </c>
      <c r="G9" s="123">
        <v>2605.6540821500002</v>
      </c>
      <c r="H9" s="123">
        <v>0</v>
      </c>
      <c r="I9" s="123">
        <v>0</v>
      </c>
      <c r="J9" s="123">
        <v>0</v>
      </c>
      <c r="K9" s="123">
        <v>0</v>
      </c>
      <c r="L9" s="123">
        <v>0</v>
      </c>
      <c r="M9" s="123">
        <v>0</v>
      </c>
      <c r="N9" s="123">
        <v>0</v>
      </c>
      <c r="O9" s="123">
        <v>25334.52867593</v>
      </c>
    </row>
    <row r="10" spans="1:17" ht="15.75" thickBot="1" x14ac:dyDescent="0.3">
      <c r="B10" s="122">
        <v>2</v>
      </c>
      <c r="C10" s="125" t="s">
        <v>309</v>
      </c>
      <c r="D10" s="123">
        <v>0</v>
      </c>
      <c r="E10" s="123">
        <v>0</v>
      </c>
      <c r="F10" s="123">
        <v>0</v>
      </c>
      <c r="G10" s="123">
        <v>0</v>
      </c>
      <c r="H10" s="123">
        <v>0</v>
      </c>
      <c r="I10" s="123">
        <v>0</v>
      </c>
      <c r="J10" s="123">
        <v>0</v>
      </c>
      <c r="K10" s="123">
        <v>0</v>
      </c>
      <c r="L10" s="123">
        <v>0</v>
      </c>
      <c r="M10" s="123">
        <v>0</v>
      </c>
      <c r="N10" s="123">
        <v>0</v>
      </c>
      <c r="O10" s="123">
        <v>0</v>
      </c>
    </row>
    <row r="11" spans="1:17" ht="15.75" thickBot="1" x14ac:dyDescent="0.3">
      <c r="B11" s="122">
        <v>3</v>
      </c>
      <c r="C11" s="125" t="s">
        <v>310</v>
      </c>
      <c r="D11" s="123">
        <v>0</v>
      </c>
      <c r="E11" s="123">
        <v>0</v>
      </c>
      <c r="F11" s="123">
        <v>0</v>
      </c>
      <c r="G11" s="123">
        <v>0</v>
      </c>
      <c r="H11" s="123">
        <v>0</v>
      </c>
      <c r="I11" s="123">
        <v>0</v>
      </c>
      <c r="J11" s="123">
        <v>0</v>
      </c>
      <c r="K11" s="123">
        <v>0</v>
      </c>
      <c r="L11" s="123">
        <v>0</v>
      </c>
      <c r="M11" s="123">
        <v>0</v>
      </c>
      <c r="N11" s="123">
        <v>0</v>
      </c>
      <c r="O11" s="123">
        <v>0</v>
      </c>
    </row>
    <row r="12" spans="1:17" ht="15.75" thickBot="1" x14ac:dyDescent="0.3">
      <c r="B12" s="122">
        <v>4</v>
      </c>
      <c r="C12" s="125" t="s">
        <v>311</v>
      </c>
      <c r="D12" s="123">
        <v>0</v>
      </c>
      <c r="E12" s="123">
        <v>0</v>
      </c>
      <c r="F12" s="123">
        <v>0</v>
      </c>
      <c r="G12" s="123">
        <v>0</v>
      </c>
      <c r="H12" s="123">
        <v>0</v>
      </c>
      <c r="I12" s="123">
        <v>0</v>
      </c>
      <c r="J12" s="123">
        <v>0</v>
      </c>
      <c r="K12" s="123">
        <v>0</v>
      </c>
      <c r="L12" s="123">
        <v>0</v>
      </c>
      <c r="M12" s="123">
        <v>0</v>
      </c>
      <c r="N12" s="123">
        <v>0</v>
      </c>
      <c r="O12" s="123">
        <v>0</v>
      </c>
    </row>
    <row r="13" spans="1:17" ht="15.75" thickBot="1" x14ac:dyDescent="0.3">
      <c r="B13" s="122">
        <v>5</v>
      </c>
      <c r="C13" s="125" t="s">
        <v>312</v>
      </c>
      <c r="D13" s="123">
        <v>0</v>
      </c>
      <c r="E13" s="123">
        <v>0</v>
      </c>
      <c r="F13" s="123">
        <v>0</v>
      </c>
      <c r="G13" s="123">
        <v>0</v>
      </c>
      <c r="H13" s="123">
        <v>0</v>
      </c>
      <c r="I13" s="123">
        <v>0</v>
      </c>
      <c r="J13" s="123">
        <v>0</v>
      </c>
      <c r="K13" s="123">
        <v>0</v>
      </c>
      <c r="L13" s="123">
        <v>0</v>
      </c>
      <c r="M13" s="123">
        <v>0</v>
      </c>
      <c r="N13" s="123">
        <v>0</v>
      </c>
      <c r="O13" s="123">
        <v>0</v>
      </c>
    </row>
    <row r="14" spans="1:17" ht="15.75" thickBot="1" x14ac:dyDescent="0.3">
      <c r="B14" s="122">
        <v>6</v>
      </c>
      <c r="C14" s="125" t="s">
        <v>313</v>
      </c>
      <c r="D14" s="123">
        <v>19012.486887889998</v>
      </c>
      <c r="E14" s="123">
        <v>0</v>
      </c>
      <c r="F14" s="123">
        <v>0</v>
      </c>
      <c r="G14" s="123">
        <v>0</v>
      </c>
      <c r="H14" s="123">
        <v>0</v>
      </c>
      <c r="I14" s="123">
        <v>0</v>
      </c>
      <c r="J14" s="123">
        <v>0</v>
      </c>
      <c r="K14" s="123">
        <v>0</v>
      </c>
      <c r="L14" s="123">
        <v>0</v>
      </c>
      <c r="M14" s="123">
        <v>0</v>
      </c>
      <c r="N14" s="123">
        <v>0</v>
      </c>
      <c r="O14" s="123">
        <v>19012.486887889998</v>
      </c>
      <c r="Q14" s="145"/>
    </row>
    <row r="15" spans="1:17" ht="15.75" thickBot="1" x14ac:dyDescent="0.3">
      <c r="B15" s="122">
        <v>7</v>
      </c>
      <c r="C15" s="125" t="s">
        <v>314</v>
      </c>
      <c r="D15" s="123">
        <v>0</v>
      </c>
      <c r="E15" s="123">
        <v>0</v>
      </c>
      <c r="F15" s="123">
        <v>0</v>
      </c>
      <c r="G15" s="123">
        <v>0</v>
      </c>
      <c r="H15" s="123">
        <v>0</v>
      </c>
      <c r="I15" s="123">
        <v>0</v>
      </c>
      <c r="J15" s="123">
        <v>0</v>
      </c>
      <c r="K15" s="123">
        <v>0</v>
      </c>
      <c r="L15" s="123">
        <v>21747.60572562</v>
      </c>
      <c r="M15" s="123">
        <v>0</v>
      </c>
      <c r="N15" s="123">
        <v>0</v>
      </c>
      <c r="O15" s="123">
        <v>21747.60572562</v>
      </c>
    </row>
    <row r="16" spans="1:17" ht="15.75" thickBot="1" x14ac:dyDescent="0.3">
      <c r="B16" s="122">
        <v>8</v>
      </c>
      <c r="C16" s="125" t="s">
        <v>315</v>
      </c>
      <c r="D16" s="123">
        <v>0</v>
      </c>
      <c r="E16" s="123">
        <v>0</v>
      </c>
      <c r="F16" s="123">
        <v>0</v>
      </c>
      <c r="G16" s="123">
        <v>0</v>
      </c>
      <c r="H16" s="123">
        <v>0</v>
      </c>
      <c r="I16" s="123">
        <v>0</v>
      </c>
      <c r="J16" s="123">
        <v>0</v>
      </c>
      <c r="K16" s="123">
        <v>0</v>
      </c>
      <c r="L16" s="123">
        <v>0</v>
      </c>
      <c r="M16" s="123">
        <v>0</v>
      </c>
      <c r="N16" s="123">
        <v>0</v>
      </c>
      <c r="O16" s="123">
        <v>0</v>
      </c>
    </row>
    <row r="17" spans="2:15" ht="15.75" thickBot="1" x14ac:dyDescent="0.3">
      <c r="B17" s="122">
        <v>9</v>
      </c>
      <c r="C17" s="125" t="s">
        <v>316</v>
      </c>
      <c r="D17" s="123">
        <v>0</v>
      </c>
      <c r="E17" s="123">
        <v>0</v>
      </c>
      <c r="F17" s="123">
        <v>0</v>
      </c>
      <c r="G17" s="123">
        <v>0</v>
      </c>
      <c r="H17" s="123">
        <v>0</v>
      </c>
      <c r="I17" s="123">
        <v>0</v>
      </c>
      <c r="J17" s="123">
        <v>0</v>
      </c>
      <c r="K17" s="123">
        <v>0</v>
      </c>
      <c r="L17" s="123">
        <v>0</v>
      </c>
      <c r="M17" s="123">
        <v>0</v>
      </c>
      <c r="N17" s="123">
        <v>0</v>
      </c>
      <c r="O17" s="123">
        <v>0</v>
      </c>
    </row>
    <row r="18" spans="2:15" ht="15.75" thickBot="1" x14ac:dyDescent="0.3">
      <c r="B18" s="122">
        <v>10</v>
      </c>
      <c r="C18" s="125" t="s">
        <v>317</v>
      </c>
      <c r="D18" s="123">
        <v>0</v>
      </c>
      <c r="E18" s="123">
        <v>0</v>
      </c>
      <c r="F18" s="123">
        <v>0</v>
      </c>
      <c r="G18" s="123">
        <v>0</v>
      </c>
      <c r="H18" s="123">
        <v>0</v>
      </c>
      <c r="I18" s="123">
        <v>0</v>
      </c>
      <c r="J18" s="123">
        <v>0</v>
      </c>
      <c r="K18" s="123">
        <v>0</v>
      </c>
      <c r="L18" s="123">
        <v>0</v>
      </c>
      <c r="M18" s="123">
        <v>0</v>
      </c>
      <c r="N18" s="123">
        <v>0</v>
      </c>
      <c r="O18" s="123">
        <v>0</v>
      </c>
    </row>
    <row r="19" spans="2:15" s="149" customFormat="1" x14ac:dyDescent="0.25">
      <c r="B19" s="146">
        <v>11</v>
      </c>
      <c r="C19" s="147" t="s">
        <v>262</v>
      </c>
      <c r="D19" s="148">
        <v>41741.361481660002</v>
      </c>
      <c r="E19" s="148">
        <v>0</v>
      </c>
      <c r="F19" s="148">
        <v>0</v>
      </c>
      <c r="G19" s="148">
        <v>2605.6540821500002</v>
      </c>
      <c r="H19" s="148">
        <v>0</v>
      </c>
      <c r="I19" s="148">
        <v>0</v>
      </c>
      <c r="J19" s="148">
        <v>0</v>
      </c>
      <c r="K19" s="148">
        <v>0</v>
      </c>
      <c r="L19" s="148">
        <v>21747.60572562</v>
      </c>
      <c r="M19" s="148">
        <v>0</v>
      </c>
      <c r="N19" s="148">
        <v>0</v>
      </c>
      <c r="O19" s="148">
        <v>66094.621289430012</v>
      </c>
    </row>
  </sheetData>
  <sheetProtection algorithmName="SHA-512" hashValue="NBCLwS8SPmWjWs+LqQQFxqmU8elUxJRpjj4Zt6n9mfvC+FhGqemsZpe6Wm+NaKtkUDpQOoSikM1KwRzk6f1+fw==" saltValue="mmpoEGt0TDbky2dkWs68cw==" spinCount="100000" sheet="1" objects="1" scenarios="1"/>
  <mergeCells count="2">
    <mergeCell ref="C2:O2"/>
    <mergeCell ref="D6:N6"/>
  </mergeCells>
  <pageMargins left="0.70866141732283472" right="0.70866141732283472" top="0.74803149606299213" bottom="0.74803149606299213" header="0.31496062992125984" footer="0.31496062992125984"/>
  <pageSetup paperSize="9" scale="34"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zoomScaleNormal="100" zoomScalePageLayoutView="80" workbookViewId="0">
      <selection activeCell="C4" sqref="C4:G8"/>
    </sheetView>
  </sheetViews>
  <sheetFormatPr defaultColWidth="9.140625" defaultRowHeight="15" x14ac:dyDescent="0.25"/>
  <cols>
    <col min="1" max="1" width="9.140625" style="81"/>
    <col min="2" max="2" width="6.28515625" style="81" customWidth="1"/>
    <col min="3" max="3" width="23.85546875" style="81" customWidth="1"/>
    <col min="4" max="4" width="17.28515625" style="81" customWidth="1"/>
    <col min="5" max="5" width="16.5703125" style="81" customWidth="1"/>
    <col min="6" max="6" width="18.42578125" style="81" customWidth="1"/>
    <col min="7" max="7" width="17.7109375" style="81" customWidth="1"/>
    <col min="8" max="8" width="19.5703125" style="81" customWidth="1"/>
    <col min="9" max="9" width="21.85546875" style="81" customWidth="1"/>
    <col min="10" max="10" width="20.85546875" style="81" customWidth="1"/>
    <col min="11" max="11" width="24.85546875" style="81" customWidth="1"/>
    <col min="12" max="16384" width="9.140625" style="81"/>
  </cols>
  <sheetData>
    <row r="1" spans="1:11" ht="15.75" thickBot="1" x14ac:dyDescent="0.3">
      <c r="A1" s="3"/>
    </row>
    <row r="2" spans="1:11" ht="18.75" thickBot="1" x14ac:dyDescent="0.3">
      <c r="C2" s="1278" t="s">
        <v>1099</v>
      </c>
      <c r="D2" s="1279"/>
      <c r="E2" s="1279"/>
      <c r="F2" s="1279"/>
      <c r="G2" s="1279"/>
      <c r="H2" s="1280"/>
    </row>
    <row r="3" spans="1:11" x14ac:dyDescent="0.25">
      <c r="C3" s="614" t="s">
        <v>1473</v>
      </c>
    </row>
    <row r="4" spans="1:11" ht="15.75" thickBot="1" x14ac:dyDescent="0.3">
      <c r="C4" s="1087">
        <v>45291</v>
      </c>
    </row>
    <row r="5" spans="1:11" ht="15" customHeight="1" thickBot="1" x14ac:dyDescent="0.3">
      <c r="D5" s="1517" t="s">
        <v>1093</v>
      </c>
      <c r="E5" s="1518"/>
      <c r="F5" s="1518"/>
      <c r="G5" s="1519"/>
      <c r="H5" s="1517" t="s">
        <v>1094</v>
      </c>
      <c r="I5" s="1518"/>
      <c r="J5" s="1518"/>
      <c r="K5" s="1519"/>
    </row>
    <row r="6" spans="1:11" ht="21" customHeight="1" thickBot="1" x14ac:dyDescent="0.3">
      <c r="B6" s="119"/>
      <c r="C6" s="1520" t="s">
        <v>112</v>
      </c>
      <c r="D6" s="1517" t="s">
        <v>1095</v>
      </c>
      <c r="E6" s="1519"/>
      <c r="F6" s="1517" t="s">
        <v>1096</v>
      </c>
      <c r="G6" s="1519"/>
      <c r="H6" s="1517" t="s">
        <v>1095</v>
      </c>
      <c r="I6" s="1519"/>
      <c r="J6" s="1517" t="s">
        <v>1096</v>
      </c>
      <c r="K6" s="1519"/>
    </row>
    <row r="7" spans="1:11" ht="15.75" thickBot="1" x14ac:dyDescent="0.3">
      <c r="B7" s="119"/>
      <c r="C7" s="1521"/>
      <c r="D7" s="365" t="s">
        <v>1097</v>
      </c>
      <c r="E7" s="365" t="s">
        <v>1098</v>
      </c>
      <c r="F7" s="365" t="s">
        <v>1097</v>
      </c>
      <c r="G7" s="365" t="s">
        <v>1098</v>
      </c>
      <c r="H7" s="365" t="s">
        <v>1097</v>
      </c>
      <c r="I7" s="365" t="s">
        <v>1098</v>
      </c>
      <c r="J7" s="365" t="s">
        <v>1097</v>
      </c>
      <c r="K7" s="365" t="s">
        <v>1098</v>
      </c>
    </row>
    <row r="8" spans="1:11" ht="39" customHeight="1" x14ac:dyDescent="0.25">
      <c r="B8" s="606"/>
      <c r="C8" s="607" t="s">
        <v>716</v>
      </c>
      <c r="D8" s="181">
        <v>0</v>
      </c>
      <c r="E8" s="181">
        <v>0</v>
      </c>
      <c r="F8" s="181">
        <v>0</v>
      </c>
      <c r="G8" s="181">
        <v>70254.315261039999</v>
      </c>
      <c r="H8" s="181">
        <v>0</v>
      </c>
      <c r="I8" s="181">
        <v>0</v>
      </c>
      <c r="J8" s="181">
        <v>0</v>
      </c>
      <c r="K8" s="181">
        <v>0</v>
      </c>
    </row>
    <row r="9" spans="1:11" ht="45.75" customHeight="1" x14ac:dyDescent="0.25">
      <c r="B9" s="606"/>
      <c r="C9" s="608" t="s">
        <v>717</v>
      </c>
      <c r="D9" s="184">
        <v>0</v>
      </c>
      <c r="E9" s="184">
        <v>0</v>
      </c>
      <c r="F9" s="184">
        <v>0</v>
      </c>
      <c r="G9" s="184">
        <v>36824.190409839997</v>
      </c>
      <c r="H9" s="184">
        <v>0</v>
      </c>
      <c r="I9" s="184">
        <v>0</v>
      </c>
      <c r="J9" s="184">
        <v>0</v>
      </c>
      <c r="K9" s="184">
        <v>0</v>
      </c>
    </row>
    <row r="10" spans="1:11" x14ac:dyDescent="0.25">
      <c r="B10" s="606"/>
      <c r="C10" s="608" t="s">
        <v>718</v>
      </c>
      <c r="D10" s="184">
        <v>0</v>
      </c>
      <c r="E10" s="184">
        <v>0</v>
      </c>
      <c r="F10" s="184">
        <v>0</v>
      </c>
      <c r="G10" s="184">
        <v>0</v>
      </c>
      <c r="H10" s="184">
        <v>0</v>
      </c>
      <c r="I10" s="184">
        <v>0</v>
      </c>
      <c r="J10" s="184">
        <v>0</v>
      </c>
      <c r="K10" s="184">
        <v>0</v>
      </c>
    </row>
    <row r="11" spans="1:11" x14ac:dyDescent="0.25">
      <c r="B11" s="606"/>
      <c r="C11" s="608" t="s">
        <v>719</v>
      </c>
      <c r="D11" s="184">
        <v>0</v>
      </c>
      <c r="E11" s="184">
        <v>0</v>
      </c>
      <c r="F11" s="184">
        <v>0</v>
      </c>
      <c r="G11" s="184">
        <v>0</v>
      </c>
      <c r="H11" s="184">
        <v>0</v>
      </c>
      <c r="I11" s="184">
        <v>342963.79862734996</v>
      </c>
      <c r="J11" s="184">
        <v>0</v>
      </c>
      <c r="K11" s="184">
        <v>342963.79862734996</v>
      </c>
    </row>
    <row r="12" spans="1:11" ht="25.5" x14ac:dyDescent="0.25">
      <c r="B12" s="606"/>
      <c r="C12" s="608" t="s">
        <v>720</v>
      </c>
      <c r="D12" s="184">
        <v>0</v>
      </c>
      <c r="E12" s="184">
        <v>0</v>
      </c>
      <c r="F12" s="184">
        <v>0</v>
      </c>
      <c r="G12" s="184">
        <v>0</v>
      </c>
      <c r="H12" s="184">
        <v>0</v>
      </c>
      <c r="I12" s="184">
        <v>0</v>
      </c>
      <c r="J12" s="184">
        <v>0</v>
      </c>
      <c r="K12" s="184">
        <v>0</v>
      </c>
    </row>
    <row r="13" spans="1:11" x14ac:dyDescent="0.25">
      <c r="B13" s="606"/>
      <c r="C13" s="608" t="s">
        <v>721</v>
      </c>
      <c r="D13" s="184">
        <v>0</v>
      </c>
      <c r="E13" s="184">
        <v>0</v>
      </c>
      <c r="F13" s="184">
        <v>0</v>
      </c>
      <c r="G13" s="184">
        <v>0</v>
      </c>
      <c r="H13" s="184">
        <v>0</v>
      </c>
      <c r="I13" s="184">
        <v>0</v>
      </c>
      <c r="J13" s="184">
        <v>0</v>
      </c>
      <c r="K13" s="184">
        <v>0</v>
      </c>
    </row>
    <row r="14" spans="1:11" ht="25.5" x14ac:dyDescent="0.25">
      <c r="B14" s="606"/>
      <c r="C14" s="608" t="s">
        <v>722</v>
      </c>
      <c r="D14" s="184">
        <v>0</v>
      </c>
      <c r="E14" s="184">
        <v>0</v>
      </c>
      <c r="F14" s="184">
        <v>0</v>
      </c>
      <c r="G14" s="184">
        <v>0</v>
      </c>
      <c r="H14" s="184">
        <v>0</v>
      </c>
      <c r="I14" s="184">
        <v>0</v>
      </c>
      <c r="J14" s="184">
        <v>0</v>
      </c>
      <c r="K14" s="184">
        <v>0</v>
      </c>
    </row>
    <row r="15" spans="1:11" ht="15.75" thickBot="1" x14ac:dyDescent="0.3">
      <c r="B15" s="606"/>
      <c r="C15" s="609" t="s">
        <v>723</v>
      </c>
      <c r="D15" s="188">
        <v>0</v>
      </c>
      <c r="E15" s="188">
        <v>0</v>
      </c>
      <c r="F15" s="188">
        <v>0</v>
      </c>
      <c r="G15" s="188">
        <v>0</v>
      </c>
      <c r="H15" s="188">
        <v>0</v>
      </c>
      <c r="I15" s="188">
        <v>0</v>
      </c>
      <c r="J15" s="188">
        <v>0</v>
      </c>
      <c r="K15" s="188">
        <v>0</v>
      </c>
    </row>
    <row r="16" spans="1:11" ht="15.75" thickBot="1" x14ac:dyDescent="0.3">
      <c r="B16" s="116"/>
      <c r="C16" s="610" t="s">
        <v>262</v>
      </c>
      <c r="D16" s="611">
        <v>0</v>
      </c>
      <c r="E16" s="611">
        <v>0</v>
      </c>
      <c r="F16" s="611">
        <v>0</v>
      </c>
      <c r="G16" s="611">
        <v>107078.50567088001</v>
      </c>
      <c r="H16" s="611">
        <v>0</v>
      </c>
      <c r="I16" s="611">
        <v>342963.79862734996</v>
      </c>
      <c r="J16" s="611">
        <v>0</v>
      </c>
      <c r="K16" s="611">
        <v>342963.79862734996</v>
      </c>
    </row>
    <row r="17" spans="3:14" x14ac:dyDescent="0.25">
      <c r="C17" s="120"/>
      <c r="D17" s="120"/>
      <c r="E17" s="120"/>
      <c r="F17" s="120"/>
      <c r="G17" s="120"/>
      <c r="H17" s="120"/>
      <c r="I17" s="120"/>
      <c r="J17" s="120"/>
      <c r="K17" s="120"/>
    </row>
    <row r="18" spans="3:14" x14ac:dyDescent="0.25">
      <c r="N18" s="145"/>
    </row>
  </sheetData>
  <sheetProtection algorithmName="SHA-512" hashValue="o2XsXK4tWtl0sU9vBUIcx5llpi+1Z98kzMiuiI4PvqksjxkQ7OKiXw/hhEB7Y+qhttB2S6a0XQ0zXGbQbQAZTA==" saltValue="dhf2LOnd55fjalAHiEwEUg=="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858C4-B566-409E-BCEA-F492156F15FD}">
  <sheetPr>
    <tabColor theme="5" tint="-0.499984740745262"/>
    <pageSetUpPr fitToPage="1"/>
  </sheetPr>
  <dimension ref="A1:D20"/>
  <sheetViews>
    <sheetView showGridLines="0" workbookViewId="0">
      <selection activeCell="C4" sqref="C4:E8"/>
    </sheetView>
  </sheetViews>
  <sheetFormatPr defaultColWidth="16.42578125" defaultRowHeight="15" x14ac:dyDescent="0.25"/>
  <cols>
    <col min="1" max="2" width="16.42578125" style="81"/>
    <col min="3" max="3" width="32.5703125" style="81" customWidth="1"/>
    <col min="4" max="4" width="21.140625" style="81" customWidth="1"/>
    <col min="5" max="5" width="64.28515625" style="81" customWidth="1"/>
    <col min="6" max="16384" width="16.42578125" style="81"/>
  </cols>
  <sheetData>
    <row r="1" spans="1:4" ht="15.75" thickBot="1" x14ac:dyDescent="0.3">
      <c r="A1" s="3"/>
    </row>
    <row r="2" spans="1:4" ht="15.75" thickBot="1" x14ac:dyDescent="0.3">
      <c r="B2" s="1107" t="s">
        <v>893</v>
      </c>
      <c r="C2" s="1108"/>
      <c r="D2" s="1109"/>
    </row>
    <row r="3" spans="1:4" x14ac:dyDescent="0.25">
      <c r="B3" s="614" t="s">
        <v>1474</v>
      </c>
    </row>
    <row r="7" spans="1:4" ht="25.5" x14ac:dyDescent="0.25">
      <c r="B7" s="737"/>
      <c r="C7" s="738" t="s">
        <v>112</v>
      </c>
      <c r="D7" s="739" t="s">
        <v>727</v>
      </c>
    </row>
    <row r="8" spans="1:4" x14ac:dyDescent="0.25">
      <c r="B8" s="737"/>
      <c r="C8" s="740" t="s">
        <v>894</v>
      </c>
      <c r="D8" s="741"/>
    </row>
    <row r="9" spans="1:4" x14ac:dyDescent="0.25">
      <c r="B9" s="742">
        <v>1</v>
      </c>
      <c r="C9" s="743" t="s">
        <v>895</v>
      </c>
      <c r="D9" s="744">
        <v>12131.715067625</v>
      </c>
    </row>
    <row r="10" spans="1:4" x14ac:dyDescent="0.25">
      <c r="B10" s="742">
        <v>2</v>
      </c>
      <c r="C10" s="743" t="s">
        <v>896</v>
      </c>
      <c r="D10" s="744">
        <v>5.5500000000000005E-4</v>
      </c>
    </row>
    <row r="11" spans="1:4" x14ac:dyDescent="0.25">
      <c r="B11" s="742">
        <v>3</v>
      </c>
      <c r="C11" s="743" t="s">
        <v>897</v>
      </c>
      <c r="D11" s="744">
        <v>0</v>
      </c>
    </row>
    <row r="12" spans="1:4" x14ac:dyDescent="0.25">
      <c r="B12" s="742">
        <v>4</v>
      </c>
      <c r="C12" s="743" t="s">
        <v>898</v>
      </c>
      <c r="D12" s="744">
        <v>0</v>
      </c>
    </row>
    <row r="13" spans="1:4" x14ac:dyDescent="0.25">
      <c r="B13" s="742"/>
      <c r="C13" s="745" t="s">
        <v>899</v>
      </c>
      <c r="D13" s="746"/>
    </row>
    <row r="14" spans="1:4" x14ac:dyDescent="0.25">
      <c r="B14" s="742">
        <v>5</v>
      </c>
      <c r="C14" s="743" t="s">
        <v>900</v>
      </c>
      <c r="D14" s="744">
        <v>0</v>
      </c>
    </row>
    <row r="15" spans="1:4" x14ac:dyDescent="0.25">
      <c r="B15" s="742">
        <v>6</v>
      </c>
      <c r="C15" s="743" t="s">
        <v>901</v>
      </c>
      <c r="D15" s="744">
        <v>0</v>
      </c>
    </row>
    <row r="16" spans="1:4" x14ac:dyDescent="0.25">
      <c r="B16" s="742">
        <v>7</v>
      </c>
      <c r="C16" s="743" t="s">
        <v>902</v>
      </c>
      <c r="D16" s="744">
        <v>0</v>
      </c>
    </row>
    <row r="17" spans="2:4" x14ac:dyDescent="0.25">
      <c r="B17" s="742">
        <v>8</v>
      </c>
      <c r="C17" s="740" t="s">
        <v>903</v>
      </c>
      <c r="D17" s="744">
        <v>0</v>
      </c>
    </row>
    <row r="18" spans="2:4" x14ac:dyDescent="0.25">
      <c r="B18" s="742">
        <v>9</v>
      </c>
      <c r="C18" s="747" t="s">
        <v>262</v>
      </c>
      <c r="D18" s="748">
        <v>12131.715622625001</v>
      </c>
    </row>
    <row r="20" spans="2:4" x14ac:dyDescent="0.25">
      <c r="D20" s="749"/>
    </row>
  </sheetData>
  <sheetProtection algorithmName="SHA-512" hashValue="aMAjaqnBp9NdNOHpbIEkVEdCpiLaodUey9UIxUrQzKCpWFwIssD4czjQdmLvbVylFA0go91+oZqIrF06YIcGzA==" saltValue="eyufoWMDbOIbZdJ/09WsiQ=="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zoomScaleNormal="100" workbookViewId="0">
      <selection activeCell="C4" sqref="B4:F8"/>
    </sheetView>
  </sheetViews>
  <sheetFormatPr defaultColWidth="9.140625" defaultRowHeight="15" x14ac:dyDescent="0.25"/>
  <cols>
    <col min="1" max="1" width="15.42578125" style="81" bestFit="1" customWidth="1"/>
    <col min="2" max="2" width="2.140625" style="81" bestFit="1" customWidth="1"/>
    <col min="3" max="3" width="41.5703125" style="81" bestFit="1" customWidth="1"/>
    <col min="4" max="6" width="9.5703125" style="81" bestFit="1" customWidth="1"/>
    <col min="7" max="7" width="15.28515625" style="81" customWidth="1"/>
    <col min="8" max="8" width="14.42578125" style="81" customWidth="1"/>
    <col min="9" max="9" width="9.140625" style="81"/>
    <col min="10" max="10" width="13.140625" style="116" customWidth="1"/>
    <col min="11" max="16384" width="9.140625" style="81"/>
  </cols>
  <sheetData>
    <row r="1" spans="1:9" ht="15.75" thickBot="1" x14ac:dyDescent="0.3">
      <c r="A1" s="3"/>
    </row>
    <row r="2" spans="1:9" s="750" customFormat="1" ht="30.75" customHeight="1" thickBot="1" x14ac:dyDescent="0.25">
      <c r="B2" s="1107" t="s">
        <v>904</v>
      </c>
      <c r="C2" s="1108"/>
      <c r="D2" s="1108"/>
      <c r="E2" s="1108"/>
      <c r="F2" s="1108"/>
      <c r="G2" s="1108"/>
      <c r="H2" s="1109"/>
    </row>
    <row r="3" spans="1:9" s="750" customFormat="1" x14ac:dyDescent="0.2">
      <c r="B3" s="614" t="s">
        <v>1475</v>
      </c>
    </row>
    <row r="4" spans="1:9" s="750" customFormat="1" x14ac:dyDescent="0.25">
      <c r="B4" s="81"/>
      <c r="D4" s="751"/>
      <c r="E4" s="751"/>
      <c r="F4" s="751"/>
      <c r="G4" s="751"/>
      <c r="H4" s="751"/>
    </row>
    <row r="5" spans="1:9" s="750" customFormat="1" x14ac:dyDescent="0.25">
      <c r="B5" s="81"/>
    </row>
    <row r="6" spans="1:9" s="116" customFormat="1" ht="13.5" customHeight="1" x14ac:dyDescent="0.25">
      <c r="A6" s="81"/>
      <c r="B6" s="1522" t="s">
        <v>905</v>
      </c>
      <c r="C6" s="1522"/>
      <c r="D6" s="752" t="s">
        <v>235</v>
      </c>
      <c r="E6" s="752" t="s">
        <v>236</v>
      </c>
      <c r="F6" s="752" t="s">
        <v>237</v>
      </c>
      <c r="G6" s="752" t="s">
        <v>238</v>
      </c>
      <c r="H6" s="753" t="s">
        <v>239</v>
      </c>
      <c r="I6" s="81"/>
    </row>
    <row r="7" spans="1:9" s="116" customFormat="1" ht="15" customHeight="1" x14ac:dyDescent="0.25">
      <c r="A7" s="81"/>
      <c r="B7" s="1522"/>
      <c r="C7" s="1522"/>
      <c r="D7" s="1522" t="s">
        <v>906</v>
      </c>
      <c r="E7" s="1522"/>
      <c r="F7" s="1522"/>
      <c r="G7" s="1523" t="s">
        <v>907</v>
      </c>
      <c r="H7" s="1523" t="s">
        <v>908</v>
      </c>
      <c r="I7" s="81"/>
    </row>
    <row r="8" spans="1:9" s="116" customFormat="1" ht="15" customHeight="1" x14ac:dyDescent="0.25">
      <c r="A8" s="81"/>
      <c r="B8" s="1522"/>
      <c r="C8" s="1522"/>
      <c r="D8" s="1048">
        <f>E8-1</f>
        <v>2020</v>
      </c>
      <c r="E8" s="754">
        <f>F8-1</f>
        <v>2021</v>
      </c>
      <c r="F8" s="754">
        <f>YEAR(Index!$C$2)-1</f>
        <v>2022</v>
      </c>
      <c r="G8" s="1523"/>
      <c r="H8" s="1523"/>
      <c r="I8" s="81"/>
    </row>
    <row r="9" spans="1:9" s="116" customFormat="1" ht="28.5" x14ac:dyDescent="0.25">
      <c r="A9" s="119"/>
      <c r="B9" s="754">
        <v>1</v>
      </c>
      <c r="C9" s="755" t="s">
        <v>909</v>
      </c>
      <c r="D9" s="756">
        <v>0</v>
      </c>
      <c r="E9" s="756">
        <v>0</v>
      </c>
      <c r="F9" s="756">
        <v>0</v>
      </c>
      <c r="G9" s="756">
        <v>0</v>
      </c>
      <c r="H9" s="756">
        <v>0</v>
      </c>
      <c r="I9" s="81"/>
    </row>
    <row r="10" spans="1:9" s="116" customFormat="1" ht="28.5" x14ac:dyDescent="0.25">
      <c r="A10" s="81"/>
      <c r="B10" s="754">
        <v>2</v>
      </c>
      <c r="C10" s="757" t="s">
        <v>910</v>
      </c>
      <c r="D10" s="756">
        <v>0</v>
      </c>
      <c r="E10" s="756">
        <v>0</v>
      </c>
      <c r="F10" s="756">
        <v>0</v>
      </c>
      <c r="G10" s="756">
        <v>0</v>
      </c>
      <c r="H10" s="758">
        <v>0</v>
      </c>
      <c r="I10" s="81"/>
    </row>
    <row r="11" spans="1:9" s="116" customFormat="1" x14ac:dyDescent="0.25">
      <c r="A11" s="81"/>
      <c r="B11" s="754">
        <v>3</v>
      </c>
      <c r="C11" s="759" t="s">
        <v>911</v>
      </c>
      <c r="D11" s="756">
        <v>0</v>
      </c>
      <c r="E11" s="756">
        <v>0</v>
      </c>
      <c r="F11" s="756">
        <v>0</v>
      </c>
      <c r="G11" s="760"/>
      <c r="H11" s="761"/>
      <c r="I11" s="81"/>
    </row>
    <row r="12" spans="1:9" s="116" customFormat="1" x14ac:dyDescent="0.25">
      <c r="A12" s="81"/>
      <c r="B12" s="754">
        <v>4</v>
      </c>
      <c r="C12" s="759" t="s">
        <v>912</v>
      </c>
      <c r="D12" s="756">
        <v>0</v>
      </c>
      <c r="E12" s="756">
        <v>0</v>
      </c>
      <c r="F12" s="756">
        <v>0</v>
      </c>
      <c r="G12" s="760"/>
      <c r="H12" s="762"/>
      <c r="I12" s="81"/>
    </row>
    <row r="13" spans="1:9" ht="28.5" x14ac:dyDescent="0.25">
      <c r="B13" s="763">
        <v>5</v>
      </c>
      <c r="C13" s="755" t="s">
        <v>913</v>
      </c>
      <c r="D13" s="756">
        <v>107597.21750055</v>
      </c>
      <c r="E13" s="756">
        <v>114501.86904102001</v>
      </c>
      <c r="F13" s="756">
        <v>183966.47191718</v>
      </c>
      <c r="G13" s="756">
        <v>16129.69768924</v>
      </c>
      <c r="H13" s="756">
        <v>201621.2211155</v>
      </c>
    </row>
    <row r="17" spans="4:6" x14ac:dyDescent="0.25">
      <c r="D17" s="764"/>
      <c r="E17" s="764"/>
      <c r="F17" s="764"/>
    </row>
  </sheetData>
  <sheetProtection algorithmName="SHA-512" hashValue="SvAN7sBS1+xMVM6UkV2yeP1G9uIpqVgzEA/4ECILiszOddOyIB/jxDC8BgCtw5xRPa7ZA4wGv88Y5kwbifzddQ==" saltValue="o4dxOpsrnL0X3JP+6EcntQ=="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paperSize="9"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zoomScale="130" zoomScaleNormal="130" workbookViewId="0">
      <selection activeCell="C4" sqref="C4:H8"/>
    </sheetView>
  </sheetViews>
  <sheetFormatPr defaultRowHeight="15" x14ac:dyDescent="0.25"/>
  <cols>
    <col min="1" max="10" width="9.140625" style="81"/>
    <col min="11" max="11" width="13.85546875" style="81" bestFit="1" customWidth="1"/>
    <col min="12" max="16384" width="9.140625" style="81"/>
  </cols>
  <sheetData>
    <row r="1" spans="1:13" ht="15.75" thickBot="1" x14ac:dyDescent="0.3">
      <c r="A1" s="3"/>
    </row>
    <row r="2" spans="1:13" ht="15.75" thickBot="1" x14ac:dyDescent="0.3">
      <c r="B2" s="1524" t="s">
        <v>1077</v>
      </c>
      <c r="C2" s="1525"/>
      <c r="D2" s="1525"/>
      <c r="E2" s="1525"/>
      <c r="F2" s="1525"/>
      <c r="G2" s="1525"/>
      <c r="H2" s="1525"/>
      <c r="I2" s="1525"/>
      <c r="J2" s="1525"/>
      <c r="K2" s="1525"/>
      <c r="L2" s="1525"/>
      <c r="M2" s="1526"/>
    </row>
    <row r="3" spans="1:13" x14ac:dyDescent="0.25">
      <c r="B3" s="614" t="s">
        <v>1476</v>
      </c>
      <c r="D3" s="490"/>
      <c r="E3" s="490"/>
      <c r="F3" s="490"/>
      <c r="G3" s="490"/>
      <c r="H3" s="490"/>
      <c r="I3" s="490"/>
      <c r="J3" s="490"/>
      <c r="K3" s="490"/>
      <c r="L3" s="490"/>
      <c r="M3" s="490"/>
    </row>
    <row r="4" spans="1:13" x14ac:dyDescent="0.25">
      <c r="B4" s="849"/>
      <c r="C4" s="490"/>
    </row>
    <row r="5" spans="1:13" x14ac:dyDescent="0.25">
      <c r="B5" s="850"/>
      <c r="C5" s="851"/>
      <c r="D5" s="852" t="s">
        <v>235</v>
      </c>
      <c r="E5" s="852" t="s">
        <v>236</v>
      </c>
      <c r="F5" s="852" t="s">
        <v>237</v>
      </c>
      <c r="G5" s="852" t="s">
        <v>238</v>
      </c>
      <c r="H5" s="852" t="s">
        <v>239</v>
      </c>
      <c r="I5" s="852" t="s">
        <v>1078</v>
      </c>
      <c r="J5" s="852" t="s">
        <v>1079</v>
      </c>
      <c r="K5" s="853" t="s">
        <v>240</v>
      </c>
      <c r="L5" s="852" t="s">
        <v>241</v>
      </c>
      <c r="M5" s="852" t="s">
        <v>242</v>
      </c>
    </row>
    <row r="6" spans="1:13" ht="21.75" customHeight="1" x14ac:dyDescent="0.25">
      <c r="B6" s="850"/>
      <c r="C6" s="851"/>
      <c r="D6" s="1527" t="s">
        <v>1080</v>
      </c>
      <c r="E6" s="1528"/>
      <c r="F6" s="1528"/>
      <c r="G6" s="1528"/>
      <c r="H6" s="1529"/>
      <c r="I6" s="1527" t="s">
        <v>1081</v>
      </c>
      <c r="J6" s="1529"/>
      <c r="K6" s="1530" t="s">
        <v>1082</v>
      </c>
      <c r="L6" s="854"/>
      <c r="M6" s="855"/>
    </row>
    <row r="7" spans="1:13" ht="52.5" x14ac:dyDescent="0.25">
      <c r="B7" s="850"/>
      <c r="C7" s="856" t="s">
        <v>1083</v>
      </c>
      <c r="D7" s="852" t="s">
        <v>1084</v>
      </c>
      <c r="E7" s="852" t="s">
        <v>1085</v>
      </c>
      <c r="F7" s="852" t="s">
        <v>1086</v>
      </c>
      <c r="G7" s="852" t="s">
        <v>1087</v>
      </c>
      <c r="H7" s="852" t="s">
        <v>898</v>
      </c>
      <c r="I7" s="852" t="s">
        <v>1088</v>
      </c>
      <c r="J7" s="852" t="s">
        <v>1089</v>
      </c>
      <c r="K7" s="1531"/>
      <c r="L7" s="857" t="s">
        <v>1090</v>
      </c>
      <c r="M7" s="857" t="s">
        <v>1091</v>
      </c>
    </row>
    <row r="8" spans="1:13" ht="52.5" x14ac:dyDescent="0.25">
      <c r="B8" s="858">
        <v>12</v>
      </c>
      <c r="C8" s="856" t="s">
        <v>1092</v>
      </c>
      <c r="D8" s="859"/>
      <c r="E8" s="859"/>
      <c r="F8" s="859"/>
      <c r="G8" s="859"/>
      <c r="H8" s="859"/>
      <c r="I8" s="859"/>
      <c r="J8" s="859"/>
      <c r="K8" s="860">
        <v>1221.01776803077</v>
      </c>
      <c r="L8" s="858"/>
      <c r="M8" s="858"/>
    </row>
  </sheetData>
  <sheetProtection algorithmName="SHA-512" hashValue="zzygXDUjDmQOq5QSVTz/54M07YsBZPKTQ/ke960j8mVCopSIqcyfPXy16AN1byqodwQlvqtXEEFCP34mrxoNFA==" saltValue="M/5DFc2AROBOGf2cPsVwbg=="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paperSize="9" orientation="landscape"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80D62-3CFC-4E00-8524-BDC89C54162F}">
  <sheetPr>
    <tabColor theme="5" tint="-0.499984740745262"/>
    <pageSetUpPr fitToPage="1"/>
  </sheetPr>
  <dimension ref="A1:H32"/>
  <sheetViews>
    <sheetView showGridLines="0" zoomScale="90" zoomScaleNormal="90" workbookViewId="0">
      <pane xSplit="4" ySplit="6" topLeftCell="E10" activePane="bottomRight" state="frozen"/>
      <selection activeCell="C4" sqref="C4:E8"/>
      <selection pane="topRight" activeCell="C4" sqref="C4:E8"/>
      <selection pane="bottomLeft" activeCell="C4" sqref="C4:E8"/>
      <selection pane="bottomRight"/>
    </sheetView>
  </sheetViews>
  <sheetFormatPr defaultRowHeight="14.25" x14ac:dyDescent="0.2"/>
  <cols>
    <col min="1" max="1" width="9.140625" style="928"/>
    <col min="2" max="2" width="11.5703125" style="928" customWidth="1"/>
    <col min="3" max="3" width="9.85546875" style="928" customWidth="1"/>
    <col min="4" max="4" width="54.28515625" style="928" customWidth="1"/>
    <col min="5" max="8" width="19.5703125" style="928" customWidth="1"/>
    <col min="9" max="16384" width="9.140625" style="928"/>
  </cols>
  <sheetData>
    <row r="1" spans="1:8" ht="15" thickBot="1" x14ac:dyDescent="0.25"/>
    <row r="2" spans="1:8" ht="15" thickBot="1" x14ac:dyDescent="0.25">
      <c r="A2" s="926"/>
      <c r="B2" s="1541" t="s">
        <v>1156</v>
      </c>
      <c r="C2" s="1542"/>
      <c r="D2" s="1542"/>
      <c r="E2" s="1542"/>
      <c r="F2" s="1542"/>
      <c r="G2" s="1542"/>
      <c r="H2" s="1543"/>
    </row>
    <row r="3" spans="1:8" x14ac:dyDescent="0.2">
      <c r="A3" s="926"/>
      <c r="B3" s="614" t="s">
        <v>1477</v>
      </c>
      <c r="C3" s="926"/>
      <c r="D3" s="926"/>
      <c r="E3" s="926"/>
      <c r="F3" s="926"/>
      <c r="G3" s="926"/>
      <c r="H3" s="926"/>
    </row>
    <row r="4" spans="1:8" x14ac:dyDescent="0.2">
      <c r="A4" s="926"/>
      <c r="B4" s="926"/>
      <c r="C4" s="926"/>
      <c r="D4" s="926"/>
      <c r="E4" s="926"/>
      <c r="F4" s="926"/>
      <c r="G4" s="926"/>
      <c r="H4" s="926"/>
    </row>
    <row r="5" spans="1:8" x14ac:dyDescent="0.2">
      <c r="A5" s="926"/>
      <c r="B5" s="926"/>
      <c r="C5" s="926"/>
      <c r="D5" s="926"/>
      <c r="E5" s="929" t="s">
        <v>235</v>
      </c>
      <c r="F5" s="929" t="s">
        <v>236</v>
      </c>
      <c r="G5" s="929" t="s">
        <v>237</v>
      </c>
      <c r="H5" s="929" t="s">
        <v>238</v>
      </c>
    </row>
    <row r="6" spans="1:8" ht="28.5" x14ac:dyDescent="0.2">
      <c r="A6" s="926"/>
      <c r="B6" s="1532" t="s">
        <v>1157</v>
      </c>
      <c r="C6" s="1532"/>
      <c r="D6" s="1532"/>
      <c r="E6" s="930" t="s">
        <v>1158</v>
      </c>
      <c r="F6" s="930" t="s">
        <v>1159</v>
      </c>
      <c r="G6" s="930" t="s">
        <v>1160</v>
      </c>
      <c r="H6" s="930" t="s">
        <v>1161</v>
      </c>
    </row>
    <row r="7" spans="1:8" x14ac:dyDescent="0.2">
      <c r="A7" s="929">
        <v>1</v>
      </c>
      <c r="B7" s="1533" t="s">
        <v>1162</v>
      </c>
      <c r="C7" s="1534"/>
      <c r="D7" s="931" t="s">
        <v>1163</v>
      </c>
      <c r="E7" s="932">
        <v>5</v>
      </c>
      <c r="F7" s="932">
        <v>8</v>
      </c>
      <c r="G7" s="932">
        <v>0</v>
      </c>
      <c r="H7" s="932">
        <v>50</v>
      </c>
    </row>
    <row r="8" spans="1:8" x14ac:dyDescent="0.2">
      <c r="A8" s="929">
        <v>2</v>
      </c>
      <c r="B8" s="1535"/>
      <c r="C8" s="1536"/>
      <c r="D8" s="931" t="s">
        <v>1164</v>
      </c>
      <c r="E8" s="932">
        <v>11.351100000000001</v>
      </c>
      <c r="F8" s="932">
        <v>573.55022879000001</v>
      </c>
      <c r="G8" s="932">
        <v>0</v>
      </c>
      <c r="H8" s="932">
        <v>1256.1725165877667</v>
      </c>
    </row>
    <row r="9" spans="1:8" x14ac:dyDescent="0.2">
      <c r="A9" s="929">
        <v>3</v>
      </c>
      <c r="B9" s="1535"/>
      <c r="C9" s="1536"/>
      <c r="D9" s="934" t="s">
        <v>1165</v>
      </c>
      <c r="E9" s="932">
        <v>11.351100000000001</v>
      </c>
      <c r="F9" s="932">
        <v>573.55022879000001</v>
      </c>
      <c r="G9" s="932">
        <v>0</v>
      </c>
      <c r="H9" s="932">
        <v>1256.1725165877667</v>
      </c>
    </row>
    <row r="10" spans="1:8" x14ac:dyDescent="0.2">
      <c r="A10" s="929">
        <v>4</v>
      </c>
      <c r="B10" s="1535"/>
      <c r="C10" s="1536"/>
      <c r="D10" s="934" t="s">
        <v>1166</v>
      </c>
      <c r="E10" s="935">
        <v>0</v>
      </c>
      <c r="F10" s="935">
        <v>0</v>
      </c>
      <c r="G10" s="935">
        <v>0</v>
      </c>
      <c r="H10" s="935">
        <v>0</v>
      </c>
    </row>
    <row r="11" spans="1:8" ht="28.5" x14ac:dyDescent="0.2">
      <c r="A11" s="929" t="s">
        <v>1167</v>
      </c>
      <c r="B11" s="1535"/>
      <c r="C11" s="1536"/>
      <c r="D11" s="936" t="s">
        <v>1168</v>
      </c>
      <c r="E11" s="937">
        <v>0</v>
      </c>
      <c r="F11" s="937">
        <v>0</v>
      </c>
      <c r="G11" s="937">
        <v>0</v>
      </c>
      <c r="H11" s="937">
        <v>0</v>
      </c>
    </row>
    <row r="12" spans="1:8" ht="28.5" x14ac:dyDescent="0.2">
      <c r="A12" s="929">
        <v>5</v>
      </c>
      <c r="B12" s="1535"/>
      <c r="C12" s="1536"/>
      <c r="D12" s="936" t="s">
        <v>1169</v>
      </c>
      <c r="E12" s="937">
        <v>0</v>
      </c>
      <c r="F12" s="937">
        <v>0</v>
      </c>
      <c r="G12" s="937">
        <v>0</v>
      </c>
      <c r="H12" s="937">
        <v>0</v>
      </c>
    </row>
    <row r="13" spans="1:8" x14ac:dyDescent="0.2">
      <c r="A13" s="929" t="s">
        <v>1170</v>
      </c>
      <c r="B13" s="1535"/>
      <c r="C13" s="1536"/>
      <c r="D13" s="934" t="s">
        <v>1171</v>
      </c>
      <c r="E13" s="937">
        <v>0</v>
      </c>
      <c r="F13" s="937">
        <v>0</v>
      </c>
      <c r="G13" s="937">
        <v>0</v>
      </c>
      <c r="H13" s="937">
        <v>0</v>
      </c>
    </row>
    <row r="14" spans="1:8" x14ac:dyDescent="0.2">
      <c r="A14" s="929">
        <v>6</v>
      </c>
      <c r="B14" s="1535"/>
      <c r="C14" s="1536"/>
      <c r="D14" s="934" t="s">
        <v>1166</v>
      </c>
      <c r="E14" s="935">
        <v>0</v>
      </c>
      <c r="F14" s="935">
        <v>0</v>
      </c>
      <c r="G14" s="935">
        <v>0</v>
      </c>
      <c r="H14" s="935">
        <v>0</v>
      </c>
    </row>
    <row r="15" spans="1:8" x14ac:dyDescent="0.2">
      <c r="A15" s="929">
        <v>7</v>
      </c>
      <c r="B15" s="1535"/>
      <c r="C15" s="1536"/>
      <c r="D15" s="934" t="s">
        <v>1172</v>
      </c>
      <c r="E15" s="937">
        <v>0</v>
      </c>
      <c r="F15" s="937">
        <v>0</v>
      </c>
      <c r="G15" s="937">
        <v>0</v>
      </c>
      <c r="H15" s="937">
        <v>0</v>
      </c>
    </row>
    <row r="16" spans="1:8" x14ac:dyDescent="0.2">
      <c r="A16" s="929">
        <v>8</v>
      </c>
      <c r="B16" s="1537"/>
      <c r="C16" s="1538"/>
      <c r="D16" s="934" t="s">
        <v>1166</v>
      </c>
      <c r="E16" s="935">
        <v>0</v>
      </c>
      <c r="F16" s="935">
        <v>0</v>
      </c>
      <c r="G16" s="935">
        <v>0</v>
      </c>
      <c r="H16" s="935">
        <v>0</v>
      </c>
    </row>
    <row r="17" spans="1:8" x14ac:dyDescent="0.2">
      <c r="A17" s="929">
        <v>9</v>
      </c>
      <c r="B17" s="1539" t="s">
        <v>1173</v>
      </c>
      <c r="C17" s="1539"/>
      <c r="D17" s="931" t="s">
        <v>1163</v>
      </c>
      <c r="E17" s="932">
        <v>5</v>
      </c>
      <c r="F17" s="932">
        <v>8</v>
      </c>
      <c r="G17" s="932">
        <v>0</v>
      </c>
      <c r="H17" s="932">
        <v>50</v>
      </c>
    </row>
    <row r="18" spans="1:8" x14ac:dyDescent="0.2">
      <c r="A18" s="929">
        <v>10</v>
      </c>
      <c r="B18" s="1539"/>
      <c r="C18" s="1539"/>
      <c r="D18" s="931" t="s">
        <v>1174</v>
      </c>
      <c r="E18" s="932">
        <v>0</v>
      </c>
      <c r="F18" s="932">
        <v>459.1139676706</v>
      </c>
      <c r="G18" s="932">
        <v>0</v>
      </c>
      <c r="H18" s="932">
        <v>342.99263999999999</v>
      </c>
    </row>
    <row r="19" spans="1:8" x14ac:dyDescent="0.2">
      <c r="A19" s="929">
        <v>11</v>
      </c>
      <c r="B19" s="1539"/>
      <c r="C19" s="1539"/>
      <c r="D19" s="934" t="s">
        <v>1165</v>
      </c>
      <c r="E19" s="932">
        <v>0</v>
      </c>
      <c r="F19" s="932">
        <v>183.68398000000002</v>
      </c>
      <c r="G19" s="932">
        <v>0</v>
      </c>
      <c r="H19" s="932">
        <v>342.99263999999999</v>
      </c>
    </row>
    <row r="20" spans="1:8" x14ac:dyDescent="0.2">
      <c r="A20" s="929">
        <v>12</v>
      </c>
      <c r="B20" s="1539"/>
      <c r="C20" s="1539"/>
      <c r="D20" s="938" t="s">
        <v>1175</v>
      </c>
      <c r="E20" s="932">
        <v>0</v>
      </c>
      <c r="F20" s="932">
        <v>81.1102475</v>
      </c>
      <c r="G20" s="932">
        <v>0</v>
      </c>
      <c r="H20" s="932">
        <v>0</v>
      </c>
    </row>
    <row r="21" spans="1:8" ht="28.5" x14ac:dyDescent="0.2">
      <c r="A21" s="929" t="s">
        <v>1176</v>
      </c>
      <c r="B21" s="1539"/>
      <c r="C21" s="1539"/>
      <c r="D21" s="936" t="s">
        <v>1168</v>
      </c>
      <c r="E21" s="932">
        <v>0</v>
      </c>
      <c r="F21" s="932">
        <v>275.42998767059998</v>
      </c>
      <c r="G21" s="932">
        <v>0</v>
      </c>
      <c r="H21" s="932">
        <v>0</v>
      </c>
    </row>
    <row r="22" spans="1:8" x14ac:dyDescent="0.2">
      <c r="A22" s="929" t="s">
        <v>1177</v>
      </c>
      <c r="B22" s="1539"/>
      <c r="C22" s="1539"/>
      <c r="D22" s="938" t="s">
        <v>1175</v>
      </c>
      <c r="E22" s="932">
        <v>0</v>
      </c>
      <c r="F22" s="932">
        <v>275.42998767059998</v>
      </c>
      <c r="G22" s="932">
        <v>0</v>
      </c>
      <c r="H22" s="932">
        <v>0</v>
      </c>
    </row>
    <row r="23" spans="1:8" ht="28.5" x14ac:dyDescent="0.2">
      <c r="A23" s="929" t="s">
        <v>1178</v>
      </c>
      <c r="B23" s="1539"/>
      <c r="C23" s="1539"/>
      <c r="D23" s="936" t="s">
        <v>1169</v>
      </c>
      <c r="E23" s="937">
        <v>0</v>
      </c>
      <c r="F23" s="937">
        <v>0</v>
      </c>
      <c r="G23" s="937">
        <v>0</v>
      </c>
      <c r="H23" s="932">
        <v>0</v>
      </c>
    </row>
    <row r="24" spans="1:8" x14ac:dyDescent="0.2">
      <c r="A24" s="929" t="s">
        <v>1179</v>
      </c>
      <c r="B24" s="1539"/>
      <c r="C24" s="1539"/>
      <c r="D24" s="938" t="s">
        <v>1175</v>
      </c>
      <c r="E24" s="937">
        <v>0</v>
      </c>
      <c r="F24" s="937">
        <v>0</v>
      </c>
      <c r="G24" s="937">
        <v>0</v>
      </c>
      <c r="H24" s="932">
        <v>0</v>
      </c>
    </row>
    <row r="25" spans="1:8" x14ac:dyDescent="0.2">
      <c r="A25" s="929" t="s">
        <v>1180</v>
      </c>
      <c r="B25" s="1539"/>
      <c r="C25" s="1539"/>
      <c r="D25" s="934" t="s">
        <v>1171</v>
      </c>
      <c r="E25" s="937">
        <v>0</v>
      </c>
      <c r="F25" s="937">
        <v>0</v>
      </c>
      <c r="G25" s="937">
        <v>0</v>
      </c>
      <c r="H25" s="937">
        <v>0</v>
      </c>
    </row>
    <row r="26" spans="1:8" x14ac:dyDescent="0.2">
      <c r="A26" s="929" t="s">
        <v>1181</v>
      </c>
      <c r="B26" s="1539"/>
      <c r="C26" s="1539"/>
      <c r="D26" s="938" t="s">
        <v>1175</v>
      </c>
      <c r="E26" s="937">
        <v>0</v>
      </c>
      <c r="F26" s="937">
        <v>0</v>
      </c>
      <c r="G26" s="937">
        <v>0</v>
      </c>
      <c r="H26" s="937">
        <v>0</v>
      </c>
    </row>
    <row r="27" spans="1:8" x14ac:dyDescent="0.2">
      <c r="A27" s="929">
        <v>15</v>
      </c>
      <c r="B27" s="1539"/>
      <c r="C27" s="1539"/>
      <c r="D27" s="934" t="s">
        <v>1172</v>
      </c>
      <c r="E27" s="937">
        <v>0</v>
      </c>
      <c r="F27" s="937">
        <v>0</v>
      </c>
      <c r="G27" s="937">
        <v>0</v>
      </c>
      <c r="H27" s="937">
        <v>0</v>
      </c>
    </row>
    <row r="28" spans="1:8" x14ac:dyDescent="0.2">
      <c r="A28" s="929">
        <v>16</v>
      </c>
      <c r="B28" s="1539"/>
      <c r="C28" s="1539"/>
      <c r="D28" s="938" t="s">
        <v>1175</v>
      </c>
      <c r="E28" s="937">
        <v>0</v>
      </c>
      <c r="F28" s="937">
        <v>0</v>
      </c>
      <c r="G28" s="937">
        <v>0</v>
      </c>
      <c r="H28" s="937">
        <v>0</v>
      </c>
    </row>
    <row r="29" spans="1:8" x14ac:dyDescent="0.2">
      <c r="A29" s="929">
        <v>17</v>
      </c>
      <c r="B29" s="1540" t="s">
        <v>1182</v>
      </c>
      <c r="C29" s="1540"/>
      <c r="D29" s="1540"/>
      <c r="E29" s="932">
        <v>11.351100000000001</v>
      </c>
      <c r="F29" s="932">
        <v>1032.6641964606001</v>
      </c>
      <c r="G29" s="932">
        <v>0</v>
      </c>
      <c r="H29" s="932">
        <v>1599.1651565877667</v>
      </c>
    </row>
    <row r="32" spans="1:8" x14ac:dyDescent="0.2">
      <c r="B32" s="939"/>
    </row>
  </sheetData>
  <sheetProtection algorithmName="SHA-512" hashValue="38gsznEMIE5EsIVKNVlR6nN9jzft0hgL0MjkwiNMzZDu0dAfoYkkoYjPQ/uGh/zJC/qNeWOxIU2JWVZiuseBhg==" saltValue="cP5wlNXsg59pyDvq/ulS1Q==" spinCount="100000" sheet="1" objects="1" scenarios="1"/>
  <mergeCells count="5">
    <mergeCell ref="B6:D6"/>
    <mergeCell ref="B7:C16"/>
    <mergeCell ref="B17:C28"/>
    <mergeCell ref="B29:D29"/>
    <mergeCell ref="B2:H2"/>
  </mergeCells>
  <pageMargins left="0.70866141732283472" right="0.70866141732283472" top="0.74803149606299213" bottom="0.74803149606299213" header="0.31496062992125984" footer="0.31496062992125984"/>
  <pageSetup paperSize="9" scale="82" orientation="landscape"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F901-5CB3-4ADB-A9CE-49BE39D3B999}">
  <sheetPr>
    <tabColor theme="5" tint="-0.499984740745262"/>
    <pageSetUpPr fitToPage="1"/>
  </sheetPr>
  <dimension ref="A1:G20"/>
  <sheetViews>
    <sheetView showGridLines="0" zoomScale="90" zoomScaleNormal="90" workbookViewId="0">
      <pane xSplit="1" ySplit="6" topLeftCell="B7" activePane="bottomRight" state="frozen"/>
      <selection activeCell="C4" sqref="C4:E8"/>
      <selection pane="topRight" activeCell="C4" sqref="C4:E8"/>
      <selection pane="bottomLeft" activeCell="C4" sqref="C4:E8"/>
      <selection pane="bottomRight" activeCell="C4" sqref="B4:G8"/>
    </sheetView>
  </sheetViews>
  <sheetFormatPr defaultRowHeight="14.25" x14ac:dyDescent="0.2"/>
  <cols>
    <col min="1" max="1" width="9.140625" style="928"/>
    <col min="2" max="3" width="47" style="928" customWidth="1"/>
    <col min="4" max="7" width="16.85546875" style="928" customWidth="1"/>
    <col min="8" max="16384" width="9.140625" style="928"/>
  </cols>
  <sheetData>
    <row r="1" spans="1:7" ht="15" thickBot="1" x14ac:dyDescent="0.25"/>
    <row r="2" spans="1:7" ht="15" thickBot="1" x14ac:dyDescent="0.25">
      <c r="A2" s="926"/>
      <c r="B2" s="1524" t="s">
        <v>1183</v>
      </c>
      <c r="C2" s="1525"/>
      <c r="D2" s="1525"/>
      <c r="E2" s="1525"/>
      <c r="F2" s="1525"/>
      <c r="G2" s="1526"/>
    </row>
    <row r="3" spans="1:7" x14ac:dyDescent="0.2">
      <c r="A3" s="926"/>
      <c r="B3" s="614" t="s">
        <v>1478</v>
      </c>
      <c r="C3" s="926"/>
      <c r="D3" s="926"/>
      <c r="E3" s="926"/>
      <c r="F3" s="926"/>
      <c r="G3" s="926"/>
    </row>
    <row r="4" spans="1:7" x14ac:dyDescent="0.2">
      <c r="A4" s="926"/>
      <c r="B4" s="926"/>
      <c r="C4" s="926"/>
      <c r="D4" s="926"/>
      <c r="E4" s="926"/>
      <c r="F4" s="926"/>
      <c r="G4" s="926"/>
    </row>
    <row r="5" spans="1:7" x14ac:dyDescent="0.2">
      <c r="A5" s="926"/>
      <c r="B5" s="927"/>
      <c r="C5" s="926"/>
      <c r="D5" s="929" t="s">
        <v>235</v>
      </c>
      <c r="E5" s="929" t="s">
        <v>236</v>
      </c>
      <c r="F5" s="929" t="s">
        <v>237</v>
      </c>
      <c r="G5" s="929" t="s">
        <v>238</v>
      </c>
    </row>
    <row r="6" spans="1:7" ht="28.5" x14ac:dyDescent="0.2">
      <c r="A6" s="926"/>
      <c r="B6" s="1551" t="s">
        <v>1157</v>
      </c>
      <c r="C6" s="1552"/>
      <c r="D6" s="930" t="s">
        <v>1158</v>
      </c>
      <c r="E6" s="930" t="s">
        <v>1159</v>
      </c>
      <c r="F6" s="930" t="s">
        <v>1160</v>
      </c>
      <c r="G6" s="930" t="s">
        <v>1161</v>
      </c>
    </row>
    <row r="7" spans="1:7" x14ac:dyDescent="0.2">
      <c r="A7" s="929"/>
      <c r="B7" s="1548" t="s">
        <v>1184</v>
      </c>
      <c r="C7" s="1549"/>
      <c r="D7" s="1549"/>
      <c r="E7" s="1549"/>
      <c r="F7" s="1549"/>
      <c r="G7" s="1550"/>
    </row>
    <row r="8" spans="1:7" x14ac:dyDescent="0.2">
      <c r="A8" s="929">
        <v>1</v>
      </c>
      <c r="B8" s="1546" t="s">
        <v>1185</v>
      </c>
      <c r="C8" s="1547"/>
      <c r="D8" s="940">
        <v>0</v>
      </c>
      <c r="E8" s="940">
        <v>0</v>
      </c>
      <c r="F8" s="940">
        <v>0</v>
      </c>
      <c r="G8" s="940">
        <v>1</v>
      </c>
    </row>
    <row r="9" spans="1:7" x14ac:dyDescent="0.2">
      <c r="A9" s="929">
        <v>2</v>
      </c>
      <c r="B9" s="1546" t="s">
        <v>1186</v>
      </c>
      <c r="C9" s="1547"/>
      <c r="D9" s="940">
        <v>0</v>
      </c>
      <c r="E9" s="940">
        <v>0</v>
      </c>
      <c r="F9" s="940">
        <v>0</v>
      </c>
      <c r="G9" s="940">
        <v>2.9939885499999996</v>
      </c>
    </row>
    <row r="10" spans="1:7" x14ac:dyDescent="0.2">
      <c r="A10" s="929">
        <v>3</v>
      </c>
      <c r="B10" s="1544" t="s">
        <v>1187</v>
      </c>
      <c r="C10" s="1545"/>
      <c r="D10" s="941">
        <v>0</v>
      </c>
      <c r="E10" s="941">
        <v>0</v>
      </c>
      <c r="F10" s="941">
        <v>0</v>
      </c>
      <c r="G10" s="942">
        <v>2.9939885499999996</v>
      </c>
    </row>
    <row r="11" spans="1:7" x14ac:dyDescent="0.2">
      <c r="A11" s="929"/>
      <c r="B11" s="1548" t="s">
        <v>1188</v>
      </c>
      <c r="C11" s="1549"/>
      <c r="D11" s="1549"/>
      <c r="E11" s="1549"/>
      <c r="F11" s="1549"/>
      <c r="G11" s="1550"/>
    </row>
    <row r="12" spans="1:7" x14ac:dyDescent="0.2">
      <c r="A12" s="929">
        <v>4</v>
      </c>
      <c r="B12" s="1546" t="s">
        <v>1189</v>
      </c>
      <c r="C12" s="1547"/>
      <c r="D12" s="940">
        <v>0</v>
      </c>
      <c r="E12" s="940">
        <v>0</v>
      </c>
      <c r="F12" s="940">
        <v>0</v>
      </c>
      <c r="G12" s="940">
        <v>0</v>
      </c>
    </row>
    <row r="13" spans="1:7" x14ac:dyDescent="0.2">
      <c r="A13" s="929">
        <v>5</v>
      </c>
      <c r="B13" s="1546" t="s">
        <v>1190</v>
      </c>
      <c r="C13" s="1547"/>
      <c r="D13" s="940">
        <v>0</v>
      </c>
      <c r="E13" s="940">
        <v>0</v>
      </c>
      <c r="F13" s="940">
        <v>0</v>
      </c>
      <c r="G13" s="940">
        <v>0</v>
      </c>
    </row>
    <row r="14" spans="1:7" x14ac:dyDescent="0.2">
      <c r="A14" s="929"/>
      <c r="B14" s="1548" t="s">
        <v>1191</v>
      </c>
      <c r="C14" s="1549"/>
      <c r="D14" s="1549"/>
      <c r="E14" s="1549"/>
      <c r="F14" s="1549"/>
      <c r="G14" s="1550"/>
    </row>
    <row r="15" spans="1:7" x14ac:dyDescent="0.2">
      <c r="A15" s="929">
        <v>6</v>
      </c>
      <c r="B15" s="1546" t="s">
        <v>1192</v>
      </c>
      <c r="C15" s="1547"/>
      <c r="D15" s="940">
        <v>0</v>
      </c>
      <c r="E15" s="940">
        <v>0</v>
      </c>
      <c r="F15" s="940">
        <v>0</v>
      </c>
      <c r="G15" s="940">
        <v>0</v>
      </c>
    </row>
    <row r="16" spans="1:7" x14ac:dyDescent="0.2">
      <c r="A16" s="929">
        <v>7</v>
      </c>
      <c r="B16" s="1546" t="s">
        <v>1193</v>
      </c>
      <c r="C16" s="1547"/>
      <c r="D16" s="940">
        <v>0</v>
      </c>
      <c r="E16" s="940">
        <v>0</v>
      </c>
      <c r="F16" s="940">
        <v>0</v>
      </c>
      <c r="G16" s="940">
        <v>0</v>
      </c>
    </row>
    <row r="17" spans="1:7" x14ac:dyDescent="0.2">
      <c r="A17" s="929">
        <v>8</v>
      </c>
      <c r="B17" s="1544" t="s">
        <v>1194</v>
      </c>
      <c r="C17" s="1545"/>
      <c r="D17" s="940">
        <v>0</v>
      </c>
      <c r="E17" s="940">
        <v>0</v>
      </c>
      <c r="F17" s="940">
        <v>0</v>
      </c>
      <c r="G17" s="940">
        <v>0</v>
      </c>
    </row>
    <row r="18" spans="1:7" x14ac:dyDescent="0.2">
      <c r="A18" s="929">
        <v>9</v>
      </c>
      <c r="B18" s="1544" t="s">
        <v>1195</v>
      </c>
      <c r="C18" s="1545"/>
      <c r="D18" s="940">
        <v>0</v>
      </c>
      <c r="E18" s="940">
        <v>0</v>
      </c>
      <c r="F18" s="940">
        <v>0</v>
      </c>
      <c r="G18" s="940">
        <v>0</v>
      </c>
    </row>
    <row r="19" spans="1:7" x14ac:dyDescent="0.2">
      <c r="A19" s="929">
        <v>10</v>
      </c>
      <c r="B19" s="1544" t="s">
        <v>1196</v>
      </c>
      <c r="C19" s="1545"/>
      <c r="D19" s="940">
        <v>0</v>
      </c>
      <c r="E19" s="940">
        <v>0</v>
      </c>
      <c r="F19" s="940">
        <v>0</v>
      </c>
      <c r="G19" s="940">
        <v>0</v>
      </c>
    </row>
    <row r="20" spans="1:7" x14ac:dyDescent="0.2">
      <c r="A20" s="929">
        <v>11</v>
      </c>
      <c r="B20" s="1544" t="s">
        <v>1197</v>
      </c>
      <c r="C20" s="1545"/>
      <c r="D20" s="940">
        <v>0</v>
      </c>
      <c r="E20" s="940">
        <v>0</v>
      </c>
      <c r="F20" s="940">
        <v>0</v>
      </c>
      <c r="G20" s="940">
        <v>0</v>
      </c>
    </row>
  </sheetData>
  <sheetProtection algorithmName="SHA-512" hashValue="8XAopEln1lHQchcDSslcQwV40NlAwK2dReG3Bnyg1XT5R60DRl/iDRCMJSBcyHkJEr4hpAKxoXiNYOvHWbdfaA==" saltValue="dyo1dHDE9pMtkGxdNKPmag==" spinCount="100000" sheet="1" objects="1" scenarios="1"/>
  <mergeCells count="16">
    <mergeCell ref="B18:C18"/>
    <mergeCell ref="B19:C19"/>
    <mergeCell ref="B20:C20"/>
    <mergeCell ref="B2:G2"/>
    <mergeCell ref="B12:C12"/>
    <mergeCell ref="B13:C13"/>
    <mergeCell ref="B14:G14"/>
    <mergeCell ref="B15:C15"/>
    <mergeCell ref="B16:C16"/>
    <mergeCell ref="B17:C17"/>
    <mergeCell ref="B6:C6"/>
    <mergeCell ref="B7:G7"/>
    <mergeCell ref="B8:C8"/>
    <mergeCell ref="B9:C9"/>
    <mergeCell ref="B10:C10"/>
    <mergeCell ref="B11:G11"/>
  </mergeCells>
  <pageMargins left="0.70866141732283472" right="0.70866141732283472" top="0.74803149606299213" bottom="0.74803149606299213" header="0.31496062992125984" footer="0.31496062992125984"/>
  <pageSetup paperSize="9" scale="78" orientation="landscape"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6305-9D3E-401D-ADE8-94722E583EDF}">
  <sheetPr>
    <tabColor theme="5" tint="-0.499984740745262"/>
    <pageSetUpPr fitToPage="1"/>
  </sheetPr>
  <dimension ref="A1:J31"/>
  <sheetViews>
    <sheetView showGridLines="0" zoomScale="90" zoomScaleNormal="90" workbookViewId="0">
      <pane xSplit="2" ySplit="6" topLeftCell="C22" activePane="bottomRight" state="frozen"/>
      <selection activeCell="C4" sqref="C4:E8"/>
      <selection pane="topRight" activeCell="C4" sqref="C4:E8"/>
      <selection pane="bottomLeft" activeCell="C4" sqref="C4:E8"/>
      <selection pane="bottomRight" activeCell="C4" sqref="C4:E8"/>
    </sheetView>
  </sheetViews>
  <sheetFormatPr defaultRowHeight="14.25" x14ac:dyDescent="0.2"/>
  <cols>
    <col min="1" max="1" width="6.85546875" style="928" customWidth="1"/>
    <col min="2" max="2" width="27.5703125" style="928" customWidth="1"/>
    <col min="3" max="3" width="21.140625" style="928" customWidth="1"/>
    <col min="4" max="4" width="19.7109375" style="928" customWidth="1"/>
    <col min="5" max="5" width="19.5703125" style="928" customWidth="1"/>
    <col min="6" max="7" width="18.140625" style="928" customWidth="1"/>
    <col min="8" max="8" width="23.7109375" style="928" customWidth="1"/>
    <col min="9" max="9" width="21.42578125" style="928" customWidth="1"/>
    <col min="10" max="10" width="23.7109375" style="928" customWidth="1"/>
    <col min="11" max="16384" width="9.140625" style="928"/>
  </cols>
  <sheetData>
    <row r="1" spans="1:10" ht="15" thickBot="1" x14ac:dyDescent="0.25"/>
    <row r="2" spans="1:10" ht="15" thickBot="1" x14ac:dyDescent="0.25">
      <c r="A2" s="926"/>
      <c r="B2" s="1541" t="s">
        <v>1198</v>
      </c>
      <c r="C2" s="1542"/>
      <c r="D2" s="1542"/>
      <c r="E2" s="1542"/>
      <c r="F2" s="1542"/>
      <c r="G2" s="1542"/>
      <c r="H2" s="1542"/>
      <c r="I2" s="1542"/>
      <c r="J2" s="1543"/>
    </row>
    <row r="3" spans="1:10" x14ac:dyDescent="0.2">
      <c r="A3" s="926"/>
      <c r="B3" s="614" t="s">
        <v>1479</v>
      </c>
      <c r="C3" s="943"/>
      <c r="D3" s="943"/>
      <c r="E3" s="943"/>
      <c r="F3" s="943"/>
      <c r="G3" s="943"/>
      <c r="H3" s="944"/>
      <c r="I3" s="943"/>
      <c r="J3" s="926"/>
    </row>
    <row r="4" spans="1:10" x14ac:dyDescent="0.2">
      <c r="A4" s="926"/>
      <c r="B4" s="926"/>
      <c r="C4" s="926"/>
      <c r="D4" s="943"/>
      <c r="E4" s="943"/>
      <c r="F4" s="943"/>
      <c r="G4" s="943"/>
      <c r="H4" s="944"/>
      <c r="I4" s="926"/>
      <c r="J4" s="926"/>
    </row>
    <row r="5" spans="1:10" ht="12.75" customHeight="1" x14ac:dyDescent="0.2">
      <c r="A5" s="926"/>
      <c r="B5" s="926"/>
      <c r="C5" s="929" t="s">
        <v>235</v>
      </c>
      <c r="D5" s="929" t="s">
        <v>236</v>
      </c>
      <c r="E5" s="929" t="s">
        <v>237</v>
      </c>
      <c r="F5" s="929" t="s">
        <v>238</v>
      </c>
      <c r="G5" s="929" t="s">
        <v>239</v>
      </c>
      <c r="H5" s="929" t="s">
        <v>240</v>
      </c>
      <c r="I5" s="929" t="s">
        <v>1199</v>
      </c>
      <c r="J5" s="929" t="s">
        <v>1200</v>
      </c>
    </row>
    <row r="6" spans="1:10" ht="119.25" customHeight="1" x14ac:dyDescent="0.2">
      <c r="A6" s="926"/>
      <c r="B6" s="945" t="s">
        <v>1201</v>
      </c>
      <c r="C6" s="946" t="s">
        <v>1202</v>
      </c>
      <c r="D6" s="946" t="s">
        <v>1203</v>
      </c>
      <c r="E6" s="946" t="s">
        <v>1204</v>
      </c>
      <c r="F6" s="947" t="s">
        <v>1205</v>
      </c>
      <c r="G6" s="947" t="s">
        <v>1206</v>
      </c>
      <c r="H6" s="946" t="s">
        <v>1207</v>
      </c>
      <c r="I6" s="946" t="s">
        <v>1208</v>
      </c>
      <c r="J6" s="946" t="s">
        <v>1209</v>
      </c>
    </row>
    <row r="7" spans="1:10" ht="28.5" x14ac:dyDescent="0.2">
      <c r="A7" s="929">
        <v>1</v>
      </c>
      <c r="B7" s="948" t="s">
        <v>1158</v>
      </c>
      <c r="C7" s="949">
        <v>0</v>
      </c>
      <c r="D7" s="949">
        <v>0</v>
      </c>
      <c r="E7" s="949">
        <v>0</v>
      </c>
      <c r="F7" s="949">
        <v>0</v>
      </c>
      <c r="G7" s="949">
        <v>0</v>
      </c>
      <c r="H7" s="950">
        <v>0</v>
      </c>
      <c r="I7" s="949">
        <v>0</v>
      </c>
      <c r="J7" s="949">
        <v>0</v>
      </c>
    </row>
    <row r="8" spans="1:10" x14ac:dyDescent="0.2">
      <c r="A8" s="929">
        <v>2</v>
      </c>
      <c r="B8" s="936" t="s">
        <v>1210</v>
      </c>
      <c r="C8" s="931">
        <v>0</v>
      </c>
      <c r="D8" s="931">
        <v>0</v>
      </c>
      <c r="E8" s="931">
        <v>0</v>
      </c>
      <c r="F8" s="931">
        <v>0</v>
      </c>
      <c r="G8" s="931">
        <v>0</v>
      </c>
      <c r="H8" s="951">
        <v>0</v>
      </c>
      <c r="I8" s="931">
        <v>0</v>
      </c>
      <c r="J8" s="931">
        <v>0</v>
      </c>
    </row>
    <row r="9" spans="1:10" ht="42.75" x14ac:dyDescent="0.2">
      <c r="A9" s="929">
        <v>3</v>
      </c>
      <c r="B9" s="936" t="s">
        <v>1211</v>
      </c>
      <c r="C9" s="931">
        <v>0</v>
      </c>
      <c r="D9" s="931">
        <v>0</v>
      </c>
      <c r="E9" s="931">
        <v>0</v>
      </c>
      <c r="F9" s="931">
        <v>0</v>
      </c>
      <c r="G9" s="931">
        <v>0</v>
      </c>
      <c r="H9" s="951">
        <v>0</v>
      </c>
      <c r="I9" s="931">
        <v>0</v>
      </c>
      <c r="J9" s="931">
        <v>0</v>
      </c>
    </row>
    <row r="10" spans="1:10" ht="63.75" customHeight="1" x14ac:dyDescent="0.2">
      <c r="A10" s="929">
        <v>4</v>
      </c>
      <c r="B10" s="936" t="s">
        <v>1212</v>
      </c>
      <c r="C10" s="931">
        <v>0</v>
      </c>
      <c r="D10" s="931">
        <v>0</v>
      </c>
      <c r="E10" s="931">
        <v>0</v>
      </c>
      <c r="F10" s="931">
        <v>0</v>
      </c>
      <c r="G10" s="931">
        <v>0</v>
      </c>
      <c r="H10" s="951">
        <v>0</v>
      </c>
      <c r="I10" s="931">
        <v>0</v>
      </c>
      <c r="J10" s="931">
        <v>0</v>
      </c>
    </row>
    <row r="11" spans="1:10" x14ac:dyDescent="0.2">
      <c r="A11" s="929">
        <v>5</v>
      </c>
      <c r="B11" s="936" t="s">
        <v>333</v>
      </c>
      <c r="C11" s="931">
        <v>0</v>
      </c>
      <c r="D11" s="931">
        <v>0</v>
      </c>
      <c r="E11" s="931">
        <v>0</v>
      </c>
      <c r="F11" s="931">
        <v>0</v>
      </c>
      <c r="G11" s="931">
        <v>0</v>
      </c>
      <c r="H11" s="951">
        <v>0</v>
      </c>
      <c r="I11" s="931">
        <v>0</v>
      </c>
      <c r="J11" s="931">
        <v>0</v>
      </c>
    </row>
    <row r="12" spans="1:10" x14ac:dyDescent="0.2">
      <c r="A12" s="929">
        <v>6</v>
      </c>
      <c r="B12" s="936" t="s">
        <v>1213</v>
      </c>
      <c r="C12" s="931">
        <v>0</v>
      </c>
      <c r="D12" s="931">
        <v>0</v>
      </c>
      <c r="E12" s="931">
        <v>0</v>
      </c>
      <c r="F12" s="931">
        <v>0</v>
      </c>
      <c r="G12" s="931">
        <v>0</v>
      </c>
      <c r="H12" s="951">
        <v>0</v>
      </c>
      <c r="I12" s="931">
        <v>0</v>
      </c>
      <c r="J12" s="931">
        <v>0</v>
      </c>
    </row>
    <row r="13" spans="1:10" ht="28.5" x14ac:dyDescent="0.2">
      <c r="A13" s="952">
        <v>7</v>
      </c>
      <c r="B13" s="948" t="s">
        <v>1159</v>
      </c>
      <c r="C13" s="953">
        <v>704.38691469706919</v>
      </c>
      <c r="D13" s="953">
        <v>170.09585124282302</v>
      </c>
      <c r="E13" s="953">
        <v>534.29106345424611</v>
      </c>
      <c r="F13" s="949">
        <v>0</v>
      </c>
      <c r="G13" s="949">
        <v>0</v>
      </c>
      <c r="H13" s="953">
        <v>797.30166593232093</v>
      </c>
      <c r="I13" s="953">
        <v>406.06895001811</v>
      </c>
      <c r="J13" s="953">
        <v>122.312013242823</v>
      </c>
    </row>
    <row r="14" spans="1:10" x14ac:dyDescent="0.2">
      <c r="A14" s="952">
        <v>8</v>
      </c>
      <c r="B14" s="936" t="s">
        <v>1210</v>
      </c>
      <c r="C14" s="954">
        <v>226.67891680000002</v>
      </c>
      <c r="D14" s="954">
        <v>47.783838000000003</v>
      </c>
      <c r="E14" s="954">
        <v>178.89507880000002</v>
      </c>
      <c r="F14" s="931">
        <v>0</v>
      </c>
      <c r="G14" s="931">
        <v>0</v>
      </c>
      <c r="H14" s="954">
        <v>4.3398667000000009</v>
      </c>
      <c r="I14" s="954">
        <v>49.424481</v>
      </c>
      <c r="J14" s="954">
        <v>0</v>
      </c>
    </row>
    <row r="15" spans="1:10" ht="42.75" x14ac:dyDescent="0.2">
      <c r="A15" s="952">
        <v>9</v>
      </c>
      <c r="B15" s="936" t="s">
        <v>1211</v>
      </c>
      <c r="C15" s="954">
        <v>477.70799789706911</v>
      </c>
      <c r="D15" s="954">
        <v>122.312013242823</v>
      </c>
      <c r="E15" s="954">
        <v>355.39598465424609</v>
      </c>
      <c r="F15" s="931">
        <v>0</v>
      </c>
      <c r="G15" s="931">
        <v>0</v>
      </c>
      <c r="H15" s="954">
        <v>792.96179923232091</v>
      </c>
      <c r="I15" s="954">
        <v>356.64446901810999</v>
      </c>
      <c r="J15" s="954">
        <v>122.312013242823</v>
      </c>
    </row>
    <row r="16" spans="1:10" ht="57" customHeight="1" x14ac:dyDescent="0.2">
      <c r="A16" s="952">
        <v>10</v>
      </c>
      <c r="B16" s="936" t="s">
        <v>1212</v>
      </c>
      <c r="C16" s="931">
        <v>0</v>
      </c>
      <c r="D16" s="931">
        <v>0</v>
      </c>
      <c r="E16" s="931">
        <v>0</v>
      </c>
      <c r="F16" s="931">
        <v>0</v>
      </c>
      <c r="G16" s="931">
        <v>0</v>
      </c>
      <c r="H16" s="951">
        <v>0</v>
      </c>
      <c r="I16" s="931">
        <v>0</v>
      </c>
      <c r="J16" s="931">
        <v>0</v>
      </c>
    </row>
    <row r="17" spans="1:10" x14ac:dyDescent="0.2">
      <c r="A17" s="952">
        <v>11</v>
      </c>
      <c r="B17" s="936" t="s">
        <v>333</v>
      </c>
      <c r="C17" s="931">
        <v>0</v>
      </c>
      <c r="D17" s="931">
        <v>0</v>
      </c>
      <c r="E17" s="931">
        <v>0</v>
      </c>
      <c r="F17" s="931">
        <v>0</v>
      </c>
      <c r="G17" s="931">
        <v>0</v>
      </c>
      <c r="H17" s="951">
        <v>0</v>
      </c>
      <c r="I17" s="931">
        <v>0</v>
      </c>
      <c r="J17" s="931">
        <v>0</v>
      </c>
    </row>
    <row r="18" spans="1:10" x14ac:dyDescent="0.2">
      <c r="A18" s="952">
        <v>12</v>
      </c>
      <c r="B18" s="936" t="s">
        <v>1213</v>
      </c>
      <c r="C18" s="931">
        <v>0</v>
      </c>
      <c r="D18" s="931">
        <v>0</v>
      </c>
      <c r="E18" s="931">
        <v>0</v>
      </c>
      <c r="F18" s="931">
        <v>0</v>
      </c>
      <c r="G18" s="931">
        <v>0</v>
      </c>
      <c r="H18" s="951">
        <v>0</v>
      </c>
      <c r="I18" s="931">
        <v>0</v>
      </c>
      <c r="J18" s="931">
        <v>0</v>
      </c>
    </row>
    <row r="19" spans="1:10" x14ac:dyDescent="0.2">
      <c r="A19" s="952">
        <v>13</v>
      </c>
      <c r="B19" s="927" t="s">
        <v>1160</v>
      </c>
      <c r="C19" s="949">
        <v>0</v>
      </c>
      <c r="D19" s="949">
        <v>0</v>
      </c>
      <c r="E19" s="949">
        <v>0</v>
      </c>
      <c r="F19" s="949">
        <v>0</v>
      </c>
      <c r="G19" s="949">
        <v>0</v>
      </c>
      <c r="H19" s="950">
        <v>0</v>
      </c>
      <c r="I19" s="949">
        <v>0</v>
      </c>
      <c r="J19" s="949">
        <v>0</v>
      </c>
    </row>
    <row r="20" spans="1:10" x14ac:dyDescent="0.2">
      <c r="A20" s="952">
        <v>14</v>
      </c>
      <c r="B20" s="936" t="s">
        <v>1210</v>
      </c>
      <c r="C20" s="931">
        <v>0</v>
      </c>
      <c r="D20" s="931">
        <v>0</v>
      </c>
      <c r="E20" s="931">
        <v>0</v>
      </c>
      <c r="F20" s="931">
        <v>0</v>
      </c>
      <c r="G20" s="931">
        <v>0</v>
      </c>
      <c r="H20" s="951">
        <v>0</v>
      </c>
      <c r="I20" s="931">
        <v>0</v>
      </c>
      <c r="J20" s="931">
        <v>0</v>
      </c>
    </row>
    <row r="21" spans="1:10" ht="42.75" x14ac:dyDescent="0.2">
      <c r="A21" s="952">
        <v>15</v>
      </c>
      <c r="B21" s="936" t="s">
        <v>1211</v>
      </c>
      <c r="C21" s="931">
        <v>0</v>
      </c>
      <c r="D21" s="931">
        <v>0</v>
      </c>
      <c r="E21" s="931">
        <v>0</v>
      </c>
      <c r="F21" s="931">
        <v>0</v>
      </c>
      <c r="G21" s="931">
        <v>0</v>
      </c>
      <c r="H21" s="951">
        <v>0</v>
      </c>
      <c r="I21" s="931">
        <v>0</v>
      </c>
      <c r="J21" s="931">
        <v>0</v>
      </c>
    </row>
    <row r="22" spans="1:10" ht="53.25" customHeight="1" x14ac:dyDescent="0.2">
      <c r="A22" s="952">
        <v>16</v>
      </c>
      <c r="B22" s="936" t="s">
        <v>1212</v>
      </c>
      <c r="C22" s="931">
        <v>0</v>
      </c>
      <c r="D22" s="931">
        <v>0</v>
      </c>
      <c r="E22" s="931">
        <v>0</v>
      </c>
      <c r="F22" s="931">
        <v>0</v>
      </c>
      <c r="G22" s="931">
        <v>0</v>
      </c>
      <c r="H22" s="951">
        <v>0</v>
      </c>
      <c r="I22" s="931">
        <v>0</v>
      </c>
      <c r="J22" s="931">
        <v>0</v>
      </c>
    </row>
    <row r="23" spans="1:10" x14ac:dyDescent="0.2">
      <c r="A23" s="952">
        <v>17</v>
      </c>
      <c r="B23" s="936" t="s">
        <v>333</v>
      </c>
      <c r="C23" s="931">
        <v>0</v>
      </c>
      <c r="D23" s="931">
        <v>0</v>
      </c>
      <c r="E23" s="931">
        <v>0</v>
      </c>
      <c r="F23" s="931">
        <v>0</v>
      </c>
      <c r="G23" s="931">
        <v>0</v>
      </c>
      <c r="H23" s="951">
        <v>0</v>
      </c>
      <c r="I23" s="931">
        <v>0</v>
      </c>
      <c r="J23" s="931">
        <v>0</v>
      </c>
    </row>
    <row r="24" spans="1:10" x14ac:dyDescent="0.2">
      <c r="A24" s="952">
        <v>18</v>
      </c>
      <c r="B24" s="936" t="s">
        <v>1213</v>
      </c>
      <c r="C24" s="931">
        <v>0</v>
      </c>
      <c r="D24" s="931">
        <v>0</v>
      </c>
      <c r="E24" s="931">
        <v>0</v>
      </c>
      <c r="F24" s="931">
        <v>0</v>
      </c>
      <c r="G24" s="931">
        <v>0</v>
      </c>
      <c r="H24" s="951">
        <v>0</v>
      </c>
      <c r="I24" s="931">
        <v>0</v>
      </c>
      <c r="J24" s="931">
        <v>0</v>
      </c>
    </row>
    <row r="25" spans="1:10" ht="28.5" x14ac:dyDescent="0.2">
      <c r="A25" s="952">
        <v>19</v>
      </c>
      <c r="B25" s="955" t="s">
        <v>1161</v>
      </c>
      <c r="C25" s="953">
        <v>40.091473583839999</v>
      </c>
      <c r="D25" s="953">
        <v>15.39798497648</v>
      </c>
      <c r="E25" s="953">
        <v>24.693488607360003</v>
      </c>
      <c r="F25" s="949">
        <v>0</v>
      </c>
      <c r="G25" s="949">
        <v>0</v>
      </c>
      <c r="H25" s="953">
        <v>49.171870597900003</v>
      </c>
      <c r="I25" s="953">
        <v>21.022409255189999</v>
      </c>
      <c r="J25" s="953">
        <v>15.39798497648</v>
      </c>
    </row>
    <row r="26" spans="1:10" x14ac:dyDescent="0.2">
      <c r="A26" s="952">
        <v>20</v>
      </c>
      <c r="B26" s="936" t="s">
        <v>1210</v>
      </c>
      <c r="C26" s="954">
        <v>13.6</v>
      </c>
      <c r="D26" s="954">
        <v>0</v>
      </c>
      <c r="E26" s="954">
        <v>13.6</v>
      </c>
      <c r="F26" s="931">
        <v>0</v>
      </c>
      <c r="G26" s="931">
        <v>0</v>
      </c>
      <c r="H26" s="954">
        <v>0</v>
      </c>
      <c r="I26" s="954">
        <v>0</v>
      </c>
      <c r="J26" s="954">
        <v>0</v>
      </c>
    </row>
    <row r="27" spans="1:10" ht="42.75" x14ac:dyDescent="0.2">
      <c r="A27" s="952">
        <v>21</v>
      </c>
      <c r="B27" s="936" t="s">
        <v>1211</v>
      </c>
      <c r="C27" s="954">
        <v>0</v>
      </c>
      <c r="D27" s="954">
        <v>0</v>
      </c>
      <c r="E27" s="954">
        <v>0</v>
      </c>
      <c r="F27" s="931">
        <v>0</v>
      </c>
      <c r="G27" s="931">
        <v>0</v>
      </c>
      <c r="H27" s="954">
        <v>0</v>
      </c>
      <c r="I27" s="954">
        <v>0</v>
      </c>
      <c r="J27" s="954">
        <v>0</v>
      </c>
    </row>
    <row r="28" spans="1:10" ht="62.25" customHeight="1" x14ac:dyDescent="0.2">
      <c r="A28" s="952">
        <v>22</v>
      </c>
      <c r="B28" s="936" t="s">
        <v>1212</v>
      </c>
      <c r="C28" s="954">
        <v>26.491473583840001</v>
      </c>
      <c r="D28" s="954">
        <v>15.39798497648</v>
      </c>
      <c r="E28" s="954">
        <v>11.093488607360001</v>
      </c>
      <c r="F28" s="931">
        <v>0</v>
      </c>
      <c r="G28" s="931">
        <v>0</v>
      </c>
      <c r="H28" s="954">
        <v>49.171870597900003</v>
      </c>
      <c r="I28" s="954">
        <v>21.022409255189999</v>
      </c>
      <c r="J28" s="954">
        <v>15.39798497648</v>
      </c>
    </row>
    <row r="29" spans="1:10" x14ac:dyDescent="0.2">
      <c r="A29" s="952">
        <v>23</v>
      </c>
      <c r="B29" s="936" t="s">
        <v>333</v>
      </c>
      <c r="C29" s="931">
        <v>0</v>
      </c>
      <c r="D29" s="931">
        <v>0</v>
      </c>
      <c r="E29" s="931">
        <v>0</v>
      </c>
      <c r="F29" s="931">
        <v>0</v>
      </c>
      <c r="G29" s="931">
        <v>0</v>
      </c>
      <c r="H29" s="951">
        <v>0</v>
      </c>
      <c r="I29" s="931">
        <v>0</v>
      </c>
      <c r="J29" s="931">
        <v>0</v>
      </c>
    </row>
    <row r="30" spans="1:10" x14ac:dyDescent="0.2">
      <c r="A30" s="952">
        <v>24</v>
      </c>
      <c r="B30" s="936" t="s">
        <v>1213</v>
      </c>
      <c r="C30" s="931">
        <v>0</v>
      </c>
      <c r="D30" s="931">
        <v>0</v>
      </c>
      <c r="E30" s="931">
        <v>0</v>
      </c>
      <c r="F30" s="931">
        <v>0</v>
      </c>
      <c r="G30" s="931">
        <v>0</v>
      </c>
      <c r="H30" s="951">
        <v>0</v>
      </c>
      <c r="I30" s="931">
        <v>0</v>
      </c>
      <c r="J30" s="931">
        <v>0</v>
      </c>
    </row>
    <row r="31" spans="1:10" x14ac:dyDescent="0.2">
      <c r="A31" s="952">
        <v>25</v>
      </c>
      <c r="B31" s="956" t="s">
        <v>1214</v>
      </c>
      <c r="C31" s="953">
        <v>744.47838828090914</v>
      </c>
      <c r="D31" s="953">
        <v>185.49383621930301</v>
      </c>
      <c r="E31" s="953">
        <v>558.98455206160611</v>
      </c>
      <c r="F31" s="949">
        <v>0</v>
      </c>
      <c r="G31" s="949">
        <v>0</v>
      </c>
      <c r="H31" s="953">
        <v>846.47353653022094</v>
      </c>
      <c r="I31" s="953">
        <v>427.09135927329999</v>
      </c>
      <c r="J31" s="953">
        <v>137.709998219303</v>
      </c>
    </row>
  </sheetData>
  <sheetProtection algorithmName="SHA-512" hashValue="0VhJkxOT2jJPpuv28CS4BxMTw8wZsrWJWn/FIk5hIwFi8LRU7Z3dHdYlLQ6UtqQrwGRIP/fWP+rE0n+m7uS6Xg==" saltValue="d/0LTfkz/CHCEWEIIwhXKQ==" spinCount="100000" sheet="1" objects="1" scenarios="1"/>
  <mergeCells count="1">
    <mergeCell ref="B2:J2"/>
  </mergeCells>
  <pageMargins left="0.70866141732283472" right="0.70866141732283472" top="0.74803149606299213" bottom="0.74803149606299213" header="0.31496062992125984" footer="0.31496062992125984"/>
  <pageSetup paperSize="9" scale="57"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C4A30-AFA1-4754-A73E-9371C304B0B0}">
  <sheetPr>
    <tabColor theme="5" tint="-0.499984740745262"/>
    <pageSetUpPr fitToPage="1"/>
  </sheetPr>
  <dimension ref="B1:H18"/>
  <sheetViews>
    <sheetView showGridLines="0" zoomScale="90" zoomScaleNormal="90" workbookViewId="0">
      <selection activeCell="C4" sqref="C4:E8"/>
    </sheetView>
  </sheetViews>
  <sheetFormatPr defaultRowHeight="14.25" x14ac:dyDescent="0.2"/>
  <cols>
    <col min="1" max="1" width="9.140625" style="928"/>
    <col min="2" max="2" width="8.140625" style="928" customWidth="1"/>
    <col min="3" max="3" width="36.42578125" style="928" customWidth="1"/>
    <col min="4" max="4" width="37.28515625" style="928" customWidth="1"/>
    <col min="5" max="16384" width="9.140625" style="928"/>
  </cols>
  <sheetData>
    <row r="1" spans="2:8" ht="15" thickBot="1" x14ac:dyDescent="0.25"/>
    <row r="2" spans="2:8" ht="15" thickBot="1" x14ac:dyDescent="0.25">
      <c r="B2" s="1541" t="s">
        <v>1215</v>
      </c>
      <c r="C2" s="1542"/>
      <c r="D2" s="1542"/>
      <c r="E2" s="1542"/>
      <c r="F2" s="1542"/>
      <c r="G2" s="1542"/>
      <c r="H2" s="1543"/>
    </row>
    <row r="3" spans="2:8" s="989" customFormat="1" x14ac:dyDescent="0.2">
      <c r="B3" s="614" t="s">
        <v>1480</v>
      </c>
      <c r="C3" s="990"/>
      <c r="D3" s="990"/>
      <c r="E3" s="990"/>
      <c r="F3" s="990"/>
      <c r="G3" s="990"/>
      <c r="H3" s="990"/>
    </row>
    <row r="4" spans="2:8" s="989" customFormat="1" x14ac:dyDescent="0.2">
      <c r="B4" s="990"/>
      <c r="C4" s="990"/>
      <c r="D4" s="990"/>
      <c r="E4" s="990"/>
      <c r="F4" s="990"/>
      <c r="G4" s="990"/>
      <c r="H4" s="990"/>
    </row>
    <row r="5" spans="2:8" x14ac:dyDescent="0.2">
      <c r="D5" s="952" t="s">
        <v>235</v>
      </c>
    </row>
    <row r="6" spans="2:8" ht="42.75" x14ac:dyDescent="0.2">
      <c r="C6" s="957" t="s">
        <v>1216</v>
      </c>
      <c r="D6" s="958" t="s">
        <v>1217</v>
      </c>
    </row>
    <row r="7" spans="2:8" x14ac:dyDescent="0.2">
      <c r="B7" s="952">
        <v>1</v>
      </c>
      <c r="C7" s="959" t="s">
        <v>1218</v>
      </c>
      <c r="D7" s="960">
        <v>1</v>
      </c>
    </row>
    <row r="8" spans="2:8" x14ac:dyDescent="0.2">
      <c r="B8" s="952">
        <v>2</v>
      </c>
      <c r="C8" s="959" t="s">
        <v>1219</v>
      </c>
      <c r="D8" s="960">
        <v>0</v>
      </c>
    </row>
    <row r="9" spans="2:8" x14ac:dyDescent="0.2">
      <c r="B9" s="952">
        <v>3</v>
      </c>
      <c r="C9" s="959" t="s">
        <v>1220</v>
      </c>
      <c r="D9" s="960">
        <v>0</v>
      </c>
    </row>
    <row r="10" spans="2:8" x14ac:dyDescent="0.2">
      <c r="B10" s="952">
        <v>4</v>
      </c>
      <c r="C10" s="959" t="s">
        <v>1221</v>
      </c>
      <c r="D10" s="960">
        <v>0</v>
      </c>
    </row>
    <row r="11" spans="2:8" x14ac:dyDescent="0.2">
      <c r="B11" s="952">
        <v>5</v>
      </c>
      <c r="C11" s="959" t="s">
        <v>1222</v>
      </c>
      <c r="D11" s="960">
        <v>0</v>
      </c>
    </row>
    <row r="12" spans="2:8" x14ac:dyDescent="0.2">
      <c r="B12" s="952">
        <v>6</v>
      </c>
      <c r="C12" s="959" t="s">
        <v>1223</v>
      </c>
      <c r="D12" s="960">
        <v>0</v>
      </c>
    </row>
    <row r="13" spans="2:8" x14ac:dyDescent="0.2">
      <c r="B13" s="952">
        <v>7</v>
      </c>
      <c r="C13" s="959" t="s">
        <v>1224</v>
      </c>
      <c r="D13" s="960">
        <v>0</v>
      </c>
    </row>
    <row r="14" spans="2:8" x14ac:dyDescent="0.2">
      <c r="B14" s="952">
        <v>8</v>
      </c>
      <c r="C14" s="959" t="s">
        <v>1225</v>
      </c>
      <c r="D14" s="960">
        <v>0</v>
      </c>
    </row>
    <row r="15" spans="2:8" x14ac:dyDescent="0.2">
      <c r="B15" s="952">
        <v>9</v>
      </c>
      <c r="C15" s="959" t="s">
        <v>1226</v>
      </c>
      <c r="D15" s="960">
        <v>0</v>
      </c>
    </row>
    <row r="16" spans="2:8" x14ac:dyDescent="0.2">
      <c r="B16" s="952">
        <v>10</v>
      </c>
      <c r="C16" s="959" t="s">
        <v>1227</v>
      </c>
      <c r="D16" s="960">
        <v>0</v>
      </c>
    </row>
    <row r="17" spans="2:4" x14ac:dyDescent="0.2">
      <c r="B17" s="952">
        <v>11</v>
      </c>
      <c r="C17" s="959" t="s">
        <v>1228</v>
      </c>
      <c r="D17" s="960">
        <v>0</v>
      </c>
    </row>
    <row r="18" spans="2:4" ht="42.75" x14ac:dyDescent="0.2">
      <c r="B18" s="961" t="s">
        <v>1229</v>
      </c>
      <c r="C18" s="962" t="s">
        <v>1230</v>
      </c>
      <c r="D18" s="960">
        <v>0</v>
      </c>
    </row>
  </sheetData>
  <sheetProtection algorithmName="SHA-512" hashValue="s4oTPOeAj1GQ/XOE4glWPnCXw3aEGbxPKqYe9b1Z7QD5cikzSr2gq7PuuAviOVCZIpej+Pt8S4l06ulhFc5pdA==" saltValue="fpsF7EXG93Iepp5gA02PXg==" spinCount="100000" sheet="1" objects="1" scenarios="1"/>
  <mergeCells count="1">
    <mergeCell ref="B2:H2"/>
  </mergeCells>
  <pageMargins left="0.70866141732283472" right="0.70866141732283472" top="0.74803149606299213" bottom="0.74803149606299213" header="0.31496062992125984" footer="0.31496062992125984"/>
  <pageSetup paperSize="9" scale="75"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CDFE4-1ADB-45BF-8F70-9563B1F249A4}">
  <sheetPr>
    <tabColor theme="5" tint="-0.499984740745262"/>
    <pageSetUpPr fitToPage="1"/>
  </sheetPr>
  <dimension ref="B1:P13"/>
  <sheetViews>
    <sheetView showGridLines="0" zoomScale="90" zoomScaleNormal="90" workbookViewId="0">
      <pane xSplit="3" ySplit="6" topLeftCell="D7" activePane="bottomRight" state="frozen"/>
      <selection activeCell="C4" sqref="C4:E8"/>
      <selection pane="topRight" activeCell="C4" sqref="C4:E8"/>
      <selection pane="bottomLeft" activeCell="C4" sqref="C4:E8"/>
      <selection pane="bottomRight" activeCell="D11" sqref="D11"/>
    </sheetView>
  </sheetViews>
  <sheetFormatPr defaultRowHeight="14.25" x14ac:dyDescent="0.2"/>
  <cols>
    <col min="1" max="1" width="9.140625" style="928"/>
    <col min="2" max="2" width="7.42578125" style="928" customWidth="1"/>
    <col min="3" max="3" width="36.140625" style="928" customWidth="1"/>
    <col min="4" max="13" width="13.7109375" style="928" customWidth="1"/>
    <col min="14" max="14" width="9.140625" style="928"/>
    <col min="15" max="15" width="14.28515625" style="928" bestFit="1" customWidth="1"/>
    <col min="16" max="16" width="11.7109375" style="928" bestFit="1" customWidth="1"/>
    <col min="17" max="16384" width="9.140625" style="928"/>
  </cols>
  <sheetData>
    <row r="1" spans="2:16" ht="15" thickBot="1" x14ac:dyDescent="0.25"/>
    <row r="2" spans="2:16" ht="15" thickBot="1" x14ac:dyDescent="0.25">
      <c r="B2" s="1541" t="s">
        <v>1231</v>
      </c>
      <c r="C2" s="1542"/>
      <c r="D2" s="1542"/>
      <c r="E2" s="1542"/>
      <c r="F2" s="1542"/>
      <c r="G2" s="1542"/>
      <c r="H2" s="1542"/>
      <c r="I2" s="1542"/>
      <c r="J2" s="1542"/>
      <c r="K2" s="1542"/>
      <c r="L2" s="1542"/>
      <c r="M2" s="1543"/>
    </row>
    <row r="3" spans="2:16" x14ac:dyDescent="0.2">
      <c r="B3" s="614" t="s">
        <v>1481</v>
      </c>
      <c r="C3" s="963"/>
      <c r="D3" s="963"/>
      <c r="E3" s="963"/>
      <c r="F3" s="963"/>
      <c r="G3" s="964"/>
      <c r="H3" s="964"/>
      <c r="I3" s="964"/>
      <c r="J3" s="964"/>
      <c r="K3" s="964"/>
      <c r="L3" s="964"/>
      <c r="M3" s="964"/>
    </row>
    <row r="4" spans="2:16" ht="15" thickBot="1" x14ac:dyDescent="0.25">
      <c r="B4" s="926"/>
      <c r="C4" s="926"/>
      <c r="D4" s="965" t="s">
        <v>650</v>
      </c>
      <c r="E4" s="965" t="s">
        <v>236</v>
      </c>
      <c r="F4" s="965" t="s">
        <v>237</v>
      </c>
      <c r="G4" s="965" t="s">
        <v>238</v>
      </c>
      <c r="H4" s="965" t="s">
        <v>239</v>
      </c>
      <c r="I4" s="965" t="s">
        <v>240</v>
      </c>
      <c r="J4" s="965" t="s">
        <v>241</v>
      </c>
      <c r="K4" s="965" t="s">
        <v>242</v>
      </c>
      <c r="L4" s="965" t="s">
        <v>243</v>
      </c>
      <c r="M4" s="965" t="s">
        <v>244</v>
      </c>
    </row>
    <row r="5" spans="2:16" x14ac:dyDescent="0.2">
      <c r="B5" s="926"/>
      <c r="C5" s="966"/>
      <c r="D5" s="1553" t="s">
        <v>1232</v>
      </c>
      <c r="E5" s="1554"/>
      <c r="F5" s="1555"/>
      <c r="G5" s="1556" t="s">
        <v>1233</v>
      </c>
      <c r="H5" s="1557"/>
      <c r="I5" s="1557"/>
      <c r="J5" s="1557"/>
      <c r="K5" s="1557"/>
      <c r="L5" s="1558"/>
      <c r="M5" s="967"/>
    </row>
    <row r="6" spans="2:16" ht="57" x14ac:dyDescent="0.2">
      <c r="B6" s="926"/>
      <c r="C6" s="1088" t="s">
        <v>1157</v>
      </c>
      <c r="D6" s="968" t="s">
        <v>1158</v>
      </c>
      <c r="E6" s="969" t="s">
        <v>1159</v>
      </c>
      <c r="F6" s="970" t="s">
        <v>1234</v>
      </c>
      <c r="G6" s="968" t="s">
        <v>1235</v>
      </c>
      <c r="H6" s="969" t="s">
        <v>1236</v>
      </c>
      <c r="I6" s="969" t="s">
        <v>1237</v>
      </c>
      <c r="J6" s="969" t="s">
        <v>1238</v>
      </c>
      <c r="K6" s="969" t="s">
        <v>1239</v>
      </c>
      <c r="L6" s="970" t="s">
        <v>1240</v>
      </c>
      <c r="M6" s="971" t="s">
        <v>262</v>
      </c>
    </row>
    <row r="7" spans="2:16" x14ac:dyDescent="0.2">
      <c r="B7" s="972">
        <v>1</v>
      </c>
      <c r="C7" s="931" t="s">
        <v>1241</v>
      </c>
      <c r="D7" s="973"/>
      <c r="E7" s="973"/>
      <c r="F7" s="973"/>
      <c r="G7" s="973"/>
      <c r="H7" s="973"/>
      <c r="I7" s="973"/>
      <c r="J7" s="973"/>
      <c r="K7" s="973"/>
      <c r="L7" s="973"/>
      <c r="M7" s="974">
        <v>63</v>
      </c>
      <c r="O7" s="933"/>
    </row>
    <row r="8" spans="2:16" x14ac:dyDescent="0.2">
      <c r="B8" s="972">
        <v>2</v>
      </c>
      <c r="C8" s="975" t="s">
        <v>1242</v>
      </c>
      <c r="D8" s="976">
        <v>5</v>
      </c>
      <c r="E8" s="976">
        <v>8</v>
      </c>
      <c r="F8" s="976">
        <v>13</v>
      </c>
      <c r="G8" s="977"/>
      <c r="H8" s="977"/>
      <c r="I8" s="977"/>
      <c r="J8" s="977"/>
      <c r="K8" s="977"/>
      <c r="L8" s="978"/>
      <c r="M8" s="979"/>
    </row>
    <row r="9" spans="2:16" x14ac:dyDescent="0.2">
      <c r="B9" s="972">
        <v>3</v>
      </c>
      <c r="C9" s="980" t="s">
        <v>1243</v>
      </c>
      <c r="D9" s="977"/>
      <c r="E9" s="977"/>
      <c r="F9" s="977"/>
      <c r="G9" s="981">
        <v>0</v>
      </c>
      <c r="H9" s="981">
        <v>0</v>
      </c>
      <c r="I9" s="981">
        <v>0</v>
      </c>
      <c r="J9" s="981">
        <v>0</v>
      </c>
      <c r="K9" s="981">
        <v>0</v>
      </c>
      <c r="L9" s="982">
        <v>0</v>
      </c>
      <c r="M9" s="979"/>
    </row>
    <row r="10" spans="2:16" x14ac:dyDescent="0.2">
      <c r="B10" s="972">
        <v>4</v>
      </c>
      <c r="C10" s="980" t="s">
        <v>1244</v>
      </c>
      <c r="D10" s="977"/>
      <c r="E10" s="977"/>
      <c r="F10" s="977"/>
      <c r="G10" s="981">
        <v>2</v>
      </c>
      <c r="H10" s="981">
        <v>27</v>
      </c>
      <c r="I10" s="981">
        <v>0</v>
      </c>
      <c r="J10" s="981">
        <v>8</v>
      </c>
      <c r="K10" s="981">
        <v>13</v>
      </c>
      <c r="L10" s="982">
        <v>0</v>
      </c>
      <c r="M10" s="979"/>
      <c r="O10" s="933"/>
    </row>
    <row r="11" spans="2:16" x14ac:dyDescent="0.2">
      <c r="B11" s="972">
        <v>5</v>
      </c>
      <c r="C11" s="931" t="s">
        <v>1245</v>
      </c>
      <c r="D11" s="976">
        <v>11.351100000000001</v>
      </c>
      <c r="E11" s="976">
        <v>1032.6641964606001</v>
      </c>
      <c r="F11" s="976">
        <v>1044.0152964606</v>
      </c>
      <c r="G11" s="983">
        <v>92.436706000000001</v>
      </c>
      <c r="H11" s="983">
        <v>853.17985769610004</v>
      </c>
      <c r="I11" s="983">
        <v>0</v>
      </c>
      <c r="J11" s="983">
        <v>249.23600789166665</v>
      </c>
      <c r="K11" s="983">
        <v>404.31258500000001</v>
      </c>
      <c r="L11" s="984">
        <v>0</v>
      </c>
      <c r="M11" s="979"/>
    </row>
    <row r="12" spans="2:16" x14ac:dyDescent="0.2">
      <c r="B12" s="972">
        <v>6</v>
      </c>
      <c r="C12" s="975" t="s">
        <v>1246</v>
      </c>
      <c r="D12" s="985">
        <v>0</v>
      </c>
      <c r="E12" s="986">
        <v>459.1139676706</v>
      </c>
      <c r="F12" s="986">
        <v>459.1139676706</v>
      </c>
      <c r="G12" s="987">
        <v>29.074999999999999</v>
      </c>
      <c r="H12" s="987">
        <v>169.81464</v>
      </c>
      <c r="I12" s="987">
        <v>0</v>
      </c>
      <c r="J12" s="987">
        <v>54</v>
      </c>
      <c r="K12" s="987">
        <v>90.102999999999994</v>
      </c>
      <c r="L12" s="988">
        <v>0</v>
      </c>
      <c r="M12" s="979"/>
      <c r="O12" s="933"/>
      <c r="P12" s="933"/>
    </row>
    <row r="13" spans="2:16" x14ac:dyDescent="0.2">
      <c r="B13" s="972">
        <v>7</v>
      </c>
      <c r="C13" s="980" t="s">
        <v>1247</v>
      </c>
      <c r="D13" s="985">
        <v>11.351100000000001</v>
      </c>
      <c r="E13" s="986">
        <v>573.55022879000001</v>
      </c>
      <c r="F13" s="986">
        <v>584.90132878999998</v>
      </c>
      <c r="G13" s="987">
        <v>63.361705999999998</v>
      </c>
      <c r="H13" s="987">
        <v>683.36521769609999</v>
      </c>
      <c r="I13" s="987">
        <v>0</v>
      </c>
      <c r="J13" s="987">
        <v>195.23600789166665</v>
      </c>
      <c r="K13" s="987">
        <v>314.209585</v>
      </c>
      <c r="L13" s="988">
        <v>0</v>
      </c>
      <c r="M13" s="979"/>
      <c r="O13" s="933"/>
      <c r="P13" s="933"/>
    </row>
  </sheetData>
  <sheetProtection algorithmName="SHA-512" hashValue="r2lLX4JfTsPOZa3kJm7v7SVZ5Nh1YsieW1QrgAau0C/0cvGXuRod2NAxWrp52AhhGBaSuvpBoaDCQT0ltUJCbw==" saltValue="+50EDnf4YTAU5ZF0bei/PQ==" spinCount="100000" sheet="1" objects="1" scenarios="1"/>
  <mergeCells count="3">
    <mergeCell ref="D5:F5"/>
    <mergeCell ref="G5:L5"/>
    <mergeCell ref="B2:M2"/>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21CBD-736A-4EE1-A225-7DA86AEECC91}">
  <sheetPr>
    <tabColor theme="5" tint="-0.499984740745262"/>
    <pageSetUpPr fitToPage="1"/>
  </sheetPr>
  <dimension ref="B1:H19"/>
  <sheetViews>
    <sheetView showGridLines="0" topLeftCell="A14" workbookViewId="0">
      <selection activeCell="C4" sqref="C4:H8"/>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6.7109375" customWidth="1"/>
    <col min="8" max="8" width="16.85546875" customWidth="1"/>
  </cols>
  <sheetData>
    <row r="1" spans="2:8" ht="13.5" thickBot="1" x14ac:dyDescent="0.25"/>
    <row r="2" spans="2:8" ht="42" customHeight="1" thickBot="1" x14ac:dyDescent="0.25">
      <c r="B2" s="1104" t="s">
        <v>1374</v>
      </c>
      <c r="C2" s="1105"/>
      <c r="D2" s="1105"/>
      <c r="E2" s="1105"/>
      <c r="F2" s="1105"/>
      <c r="G2" s="1105"/>
      <c r="H2" s="1106"/>
    </row>
    <row r="3" spans="2:8" ht="14.25" x14ac:dyDescent="0.2">
      <c r="B3" s="614" t="s">
        <v>1444</v>
      </c>
    </row>
    <row r="5" spans="2:8" ht="15" x14ac:dyDescent="0.25">
      <c r="B5" s="81"/>
      <c r="C5" s="81"/>
      <c r="D5" s="1031" t="s">
        <v>235</v>
      </c>
      <c r="E5" s="1031" t="s">
        <v>236</v>
      </c>
      <c r="F5" s="1031" t="s">
        <v>237</v>
      </c>
      <c r="G5" s="1031" t="s">
        <v>238</v>
      </c>
      <c r="H5" s="1031" t="s">
        <v>239</v>
      </c>
    </row>
    <row r="6" spans="2:8" ht="15" x14ac:dyDescent="0.25">
      <c r="B6" s="81"/>
      <c r="C6" s="81"/>
      <c r="D6" s="1117" t="s">
        <v>262</v>
      </c>
      <c r="E6" s="1117" t="s">
        <v>1375</v>
      </c>
      <c r="F6" s="1117"/>
      <c r="G6" s="1117"/>
      <c r="H6" s="1117"/>
    </row>
    <row r="7" spans="2:8" ht="30" x14ac:dyDescent="0.25">
      <c r="B7" s="81"/>
      <c r="C7" s="81"/>
      <c r="D7" s="1117"/>
      <c r="E7" s="1031" t="s">
        <v>1376</v>
      </c>
      <c r="F7" s="1031" t="s">
        <v>1377</v>
      </c>
      <c r="G7" s="1032" t="s">
        <v>1378</v>
      </c>
      <c r="H7" s="1033" t="s">
        <v>1379</v>
      </c>
    </row>
    <row r="8" spans="2:8" ht="45" x14ac:dyDescent="0.2">
      <c r="B8" s="1034">
        <v>1</v>
      </c>
      <c r="C8" s="1035" t="s">
        <v>1380</v>
      </c>
      <c r="D8" s="1036">
        <v>5212772.0034429999</v>
      </c>
      <c r="E8" s="1036">
        <v>4370442.7584614875</v>
      </c>
      <c r="F8" s="1036">
        <v>0</v>
      </c>
      <c r="G8" s="1036">
        <v>206752.378091747</v>
      </c>
      <c r="H8" s="1036">
        <v>17116.170049184992</v>
      </c>
    </row>
    <row r="9" spans="2:8" ht="45" x14ac:dyDescent="0.2">
      <c r="B9" s="1034">
        <v>2</v>
      </c>
      <c r="C9" s="1035" t="s">
        <v>1381</v>
      </c>
      <c r="D9" s="1036">
        <v>4755245.4794719992</v>
      </c>
      <c r="E9" s="1036">
        <v>256071.51057345219</v>
      </c>
      <c r="F9" s="1036">
        <v>0</v>
      </c>
      <c r="G9" s="1036">
        <v>0</v>
      </c>
      <c r="H9" s="1036">
        <v>0</v>
      </c>
    </row>
    <row r="10" spans="2:8" ht="30" x14ac:dyDescent="0.2">
      <c r="B10" s="1034">
        <v>3</v>
      </c>
      <c r="C10" s="1035" t="s">
        <v>1382</v>
      </c>
      <c r="D10" s="1036">
        <v>5212772.0034429999</v>
      </c>
      <c r="E10" s="1036">
        <v>4370442.7584614875</v>
      </c>
      <c r="F10" s="1036">
        <v>0</v>
      </c>
      <c r="G10" s="1036">
        <v>206752.378091747</v>
      </c>
      <c r="H10" s="1036">
        <v>17116.170049184992</v>
      </c>
    </row>
    <row r="11" spans="2:8" ht="15" x14ac:dyDescent="0.2">
      <c r="B11" s="1034">
        <v>4</v>
      </c>
      <c r="C11" s="1035" t="s">
        <v>1383</v>
      </c>
      <c r="D11" s="1036">
        <v>1732708.43997443</v>
      </c>
      <c r="E11" s="1036">
        <v>1732708.43997443</v>
      </c>
      <c r="F11" s="1037"/>
      <c r="G11" s="1038"/>
      <c r="H11" s="1039"/>
    </row>
    <row r="12" spans="2:8" ht="15" x14ac:dyDescent="0.2">
      <c r="B12" s="1031">
        <v>5</v>
      </c>
      <c r="C12" s="1040" t="s">
        <v>1384</v>
      </c>
      <c r="D12" s="1036">
        <v>-2892.5923529400002</v>
      </c>
      <c r="E12" s="1036">
        <v>-2892.5923529400002</v>
      </c>
      <c r="F12" s="1037"/>
      <c r="G12" s="1038"/>
      <c r="H12" s="1039"/>
    </row>
    <row r="13" spans="2:8" ht="45" x14ac:dyDescent="0.2">
      <c r="B13" s="1031">
        <v>6</v>
      </c>
      <c r="C13" s="1040" t="s">
        <v>1385</v>
      </c>
      <c r="D13" s="1038"/>
      <c r="E13" s="1038"/>
      <c r="F13" s="1037"/>
      <c r="G13" s="1038"/>
      <c r="H13" s="1039"/>
    </row>
    <row r="14" spans="2:8" ht="30" x14ac:dyDescent="0.2">
      <c r="B14" s="1031">
        <v>7</v>
      </c>
      <c r="C14" s="1040" t="s">
        <v>1386</v>
      </c>
      <c r="D14" s="1038"/>
      <c r="E14" s="1038"/>
      <c r="F14" s="1037"/>
      <c r="G14" s="1038"/>
      <c r="H14" s="1039"/>
    </row>
    <row r="15" spans="2:8" ht="30" x14ac:dyDescent="0.2">
      <c r="B15" s="1031">
        <v>8</v>
      </c>
      <c r="C15" s="1040" t="s">
        <v>1387</v>
      </c>
      <c r="D15" s="1038"/>
      <c r="E15" s="1038"/>
      <c r="F15" s="1037"/>
      <c r="G15" s="1038"/>
      <c r="H15" s="1039"/>
    </row>
    <row r="16" spans="2:8" ht="30" x14ac:dyDescent="0.2">
      <c r="B16" s="1031">
        <v>9</v>
      </c>
      <c r="C16" s="1040" t="s">
        <v>1388</v>
      </c>
      <c r="D16" s="1038"/>
      <c r="E16" s="1038"/>
      <c r="F16" s="1037"/>
      <c r="G16" s="1038"/>
      <c r="H16" s="1039"/>
    </row>
    <row r="17" spans="2:8" ht="30" x14ac:dyDescent="0.2">
      <c r="B17" s="1031">
        <v>10</v>
      </c>
      <c r="C17" s="1040" t="s">
        <v>1389</v>
      </c>
      <c r="D17" s="1038"/>
      <c r="E17" s="1038"/>
      <c r="F17" s="1037"/>
      <c r="G17" s="1038"/>
      <c r="H17" s="1039"/>
    </row>
    <row r="18" spans="2:8" ht="15" x14ac:dyDescent="0.2">
      <c r="B18" s="1031">
        <v>11</v>
      </c>
      <c r="C18" s="1040" t="s">
        <v>1390</v>
      </c>
      <c r="D18" s="1038"/>
      <c r="E18" s="1038"/>
      <c r="F18" s="1037"/>
      <c r="G18" s="1038"/>
      <c r="H18" s="1039"/>
    </row>
    <row r="19" spans="2:8" ht="30" x14ac:dyDescent="0.2">
      <c r="B19" s="1034">
        <v>12</v>
      </c>
      <c r="C19" s="1035" t="s">
        <v>1391</v>
      </c>
      <c r="D19" s="1041">
        <v>6942587.8510644902</v>
      </c>
      <c r="E19" s="1041">
        <v>6100258.6060829777</v>
      </c>
      <c r="F19" s="1041">
        <v>0</v>
      </c>
      <c r="G19" s="1041">
        <v>206752.378091747</v>
      </c>
      <c r="H19" s="1041">
        <v>17116.170049184992</v>
      </c>
    </row>
  </sheetData>
  <sheetProtection algorithmName="SHA-512" hashValue="64CxSALgpUSC0v+wg/yOAVsVknONfUMtmvkbAz+HHoQNjjcsegh2n8tOPHfbf2e1JagMs9ayPezfh5F4oXGw7A==" saltValue="3XsYHYs6BYA+XNrkJCZ9Mg==" spinCount="100000" sheet="1" objects="1" scenarios="1"/>
  <mergeCells count="3">
    <mergeCell ref="B2:H2"/>
    <mergeCell ref="D6:D7"/>
    <mergeCell ref="E6:H6"/>
  </mergeCells>
  <pageMargins left="0.70866141732283472" right="0.70866141732283472" top="0.74803149606299213" bottom="0.74803149606299213" header="0.31496062992125984" footer="0.31496062992125984"/>
  <pageSetup paperSize="9" scale="61"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zoomScale="85" zoomScaleNormal="85" zoomScalePageLayoutView="60" workbookViewId="0">
      <selection activeCell="C4" sqref="C4:K8"/>
    </sheetView>
  </sheetViews>
  <sheetFormatPr defaultColWidth="9.140625" defaultRowHeight="23.25" customHeight="1" x14ac:dyDescent="0.2"/>
  <cols>
    <col min="1" max="2" width="9.140625" style="150"/>
    <col min="3" max="3" width="33.7109375" style="150" customWidth="1"/>
    <col min="4" max="4" width="28.7109375" style="150" customWidth="1"/>
    <col min="5" max="5" width="24.42578125" style="150" customWidth="1"/>
    <col min="6" max="6" width="20.5703125" style="150" customWidth="1"/>
    <col min="7" max="7" width="22.140625" style="150" customWidth="1"/>
    <col min="8" max="8" width="26" style="150" customWidth="1"/>
    <col min="9" max="9" width="23" style="150" customWidth="1"/>
    <col min="10" max="10" width="22.5703125" style="150" customWidth="1"/>
    <col min="11" max="11" width="21" style="150" customWidth="1"/>
    <col min="12" max="16384" width="9.140625" style="150"/>
  </cols>
  <sheetData>
    <row r="1" spans="1:11" ht="23.25" customHeight="1" x14ac:dyDescent="0.25">
      <c r="A1" s="3"/>
    </row>
    <row r="3" spans="1:11" ht="23.25" customHeight="1" thickBot="1" x14ac:dyDescent="0.25"/>
    <row r="4" spans="1:11" ht="36.75" customHeight="1" thickBot="1" x14ac:dyDescent="0.25">
      <c r="C4" s="1278" t="s">
        <v>318</v>
      </c>
      <c r="D4" s="1279"/>
      <c r="E4" s="1279"/>
      <c r="F4" s="1279"/>
      <c r="G4" s="1279"/>
      <c r="H4" s="1279"/>
      <c r="I4" s="1279"/>
      <c r="J4" s="1279"/>
      <c r="K4" s="1280"/>
    </row>
    <row r="5" spans="1:11" ht="23.25" customHeight="1" thickBot="1" x14ac:dyDescent="0.25">
      <c r="B5" s="151"/>
      <c r="C5" s="614" t="s">
        <v>1482</v>
      </c>
      <c r="D5" s="151"/>
      <c r="E5" s="151"/>
      <c r="F5" s="152"/>
      <c r="G5" s="152"/>
      <c r="H5" s="152"/>
      <c r="I5" s="152"/>
      <c r="J5" s="152"/>
      <c r="K5" s="152"/>
    </row>
    <row r="6" spans="1:11" ht="23.25" customHeight="1" x14ac:dyDescent="0.2">
      <c r="B6" s="153"/>
      <c r="C6" s="154">
        <v>45291</v>
      </c>
      <c r="D6" s="1559" t="s">
        <v>319</v>
      </c>
      <c r="E6" s="1560"/>
      <c r="F6" s="1559" t="s">
        <v>320</v>
      </c>
      <c r="G6" s="1560"/>
      <c r="H6" s="1559" t="s">
        <v>321</v>
      </c>
      <c r="I6" s="1560"/>
      <c r="J6" s="1559" t="s">
        <v>322</v>
      </c>
      <c r="K6" s="1560"/>
    </row>
    <row r="7" spans="1:11" ht="23.25" customHeight="1" thickBot="1" x14ac:dyDescent="0.25">
      <c r="B7" s="153"/>
      <c r="C7" s="1563" t="s">
        <v>112</v>
      </c>
      <c r="D7" s="1561"/>
      <c r="E7" s="1562"/>
      <c r="F7" s="1561"/>
      <c r="G7" s="1562"/>
      <c r="H7" s="1561"/>
      <c r="I7" s="1562"/>
      <c r="J7" s="1561"/>
      <c r="K7" s="1562"/>
    </row>
    <row r="8" spans="1:11" ht="69.75" customHeight="1" thickBot="1" x14ac:dyDescent="0.25">
      <c r="B8" s="153"/>
      <c r="C8" s="1564"/>
      <c r="D8" s="155"/>
      <c r="E8" s="156" t="s">
        <v>323</v>
      </c>
      <c r="F8" s="155"/>
      <c r="G8" s="156" t="s">
        <v>323</v>
      </c>
      <c r="H8" s="155"/>
      <c r="I8" s="156" t="s">
        <v>324</v>
      </c>
      <c r="J8" s="155"/>
      <c r="K8" s="156" t="s">
        <v>324</v>
      </c>
    </row>
    <row r="9" spans="1:11" ht="42" customHeight="1" x14ac:dyDescent="0.2">
      <c r="B9" s="157"/>
      <c r="C9" s="158" t="s">
        <v>325</v>
      </c>
      <c r="D9" s="159">
        <v>1175197.014978</v>
      </c>
      <c r="E9" s="159">
        <v>104112.45279900001</v>
      </c>
      <c r="F9" s="160"/>
      <c r="G9" s="160"/>
      <c r="H9" s="159">
        <v>4037574.9884649999</v>
      </c>
      <c r="I9" s="159">
        <v>791317.07282600005</v>
      </c>
      <c r="J9" s="160"/>
      <c r="K9" s="160"/>
    </row>
    <row r="10" spans="1:11" ht="32.25" customHeight="1" x14ac:dyDescent="0.2">
      <c r="B10" s="161"/>
      <c r="C10" s="162" t="s">
        <v>326</v>
      </c>
      <c r="D10" s="163">
        <v>0</v>
      </c>
      <c r="E10" s="163">
        <v>0</v>
      </c>
      <c r="F10" s="163">
        <v>0</v>
      </c>
      <c r="G10" s="163">
        <v>0</v>
      </c>
      <c r="H10" s="163">
        <v>26649.631063000001</v>
      </c>
      <c r="I10" s="163">
        <v>0</v>
      </c>
      <c r="J10" s="163">
        <v>26649.631063000001</v>
      </c>
      <c r="K10" s="163">
        <v>0</v>
      </c>
    </row>
    <row r="11" spans="1:11" ht="32.25" customHeight="1" x14ac:dyDescent="0.2">
      <c r="B11" s="161"/>
      <c r="C11" s="162" t="s">
        <v>327</v>
      </c>
      <c r="D11" s="163">
        <v>300212.94130800001</v>
      </c>
      <c r="E11" s="163">
        <v>104112.45279900001</v>
      </c>
      <c r="F11" s="163">
        <v>300212.94130800001</v>
      </c>
      <c r="G11" s="163">
        <v>104112.45279900001</v>
      </c>
      <c r="H11" s="163">
        <v>827046.82886999997</v>
      </c>
      <c r="I11" s="163">
        <v>791317.07282600005</v>
      </c>
      <c r="J11" s="163">
        <v>827046.82886999997</v>
      </c>
      <c r="K11" s="163">
        <v>791317.07282600005</v>
      </c>
    </row>
    <row r="12" spans="1:11" ht="32.25" customHeight="1" x14ac:dyDescent="0.2">
      <c r="B12" s="161"/>
      <c r="C12" s="164" t="s">
        <v>328</v>
      </c>
      <c r="D12" s="163">
        <v>132394.85711800001</v>
      </c>
      <c r="E12" s="163">
        <v>132394.85711800001</v>
      </c>
      <c r="F12" s="163">
        <v>132394.85711800001</v>
      </c>
      <c r="G12" s="163">
        <v>0</v>
      </c>
      <c r="H12" s="163">
        <v>34526.127296999999</v>
      </c>
      <c r="I12" s="163">
        <v>0</v>
      </c>
      <c r="J12" s="163">
        <v>34526.127296999999</v>
      </c>
      <c r="K12" s="163">
        <v>0</v>
      </c>
    </row>
    <row r="13" spans="1:11" ht="32.25" customHeight="1" x14ac:dyDescent="0.2">
      <c r="B13" s="161"/>
      <c r="C13" s="164" t="s">
        <v>329</v>
      </c>
      <c r="D13" s="163">
        <v>0</v>
      </c>
      <c r="E13" s="163">
        <v>0</v>
      </c>
      <c r="F13" s="163">
        <v>0</v>
      </c>
      <c r="G13" s="163">
        <v>0</v>
      </c>
      <c r="H13" s="163">
        <v>0</v>
      </c>
      <c r="I13" s="163">
        <v>0</v>
      </c>
      <c r="J13" s="163">
        <v>0</v>
      </c>
      <c r="K13" s="163">
        <v>0</v>
      </c>
    </row>
    <row r="14" spans="1:11" ht="32.25" customHeight="1" x14ac:dyDescent="0.2">
      <c r="B14" s="161"/>
      <c r="C14" s="164" t="s">
        <v>330</v>
      </c>
      <c r="D14" s="163">
        <v>104112.45279900001</v>
      </c>
      <c r="E14" s="163">
        <v>104112.45279900001</v>
      </c>
      <c r="F14" s="163">
        <v>104112.45279900001</v>
      </c>
      <c r="G14" s="163">
        <v>104112.45279900001</v>
      </c>
      <c r="H14" s="163">
        <v>533921.92408100003</v>
      </c>
      <c r="I14" s="163">
        <v>530637.95222800004</v>
      </c>
      <c r="J14" s="163">
        <v>533921.92408100003</v>
      </c>
      <c r="K14" s="163">
        <v>530637.95222800004</v>
      </c>
    </row>
    <row r="15" spans="1:11" ht="32.25" customHeight="1" x14ac:dyDescent="0.2">
      <c r="B15" s="161"/>
      <c r="C15" s="164" t="s">
        <v>331</v>
      </c>
      <c r="D15" s="163">
        <v>136780.67111900001</v>
      </c>
      <c r="E15" s="163">
        <v>136780.67111900001</v>
      </c>
      <c r="F15" s="163">
        <v>136780.67111900001</v>
      </c>
      <c r="G15" s="163">
        <v>0</v>
      </c>
      <c r="H15" s="163">
        <v>60978.998658999997</v>
      </c>
      <c r="I15" s="163">
        <v>30817.470287</v>
      </c>
      <c r="J15" s="163">
        <v>60978.998658999997</v>
      </c>
      <c r="K15" s="163">
        <v>30817.470287</v>
      </c>
    </row>
    <row r="16" spans="1:11" ht="32.25" customHeight="1" x14ac:dyDescent="0.2">
      <c r="B16" s="161"/>
      <c r="C16" s="164" t="s">
        <v>332</v>
      </c>
      <c r="D16" s="163">
        <v>59319.817389999997</v>
      </c>
      <c r="E16" s="163">
        <v>59319.817389999997</v>
      </c>
      <c r="F16" s="163">
        <v>59319.817389999997</v>
      </c>
      <c r="G16" s="163">
        <v>0</v>
      </c>
      <c r="H16" s="163">
        <v>2284.2558199999999</v>
      </c>
      <c r="I16" s="163">
        <v>0</v>
      </c>
      <c r="J16" s="163">
        <v>2284.2558199999999</v>
      </c>
      <c r="K16" s="163">
        <v>0</v>
      </c>
    </row>
    <row r="17" spans="2:11" ht="57" customHeight="1" thickBot="1" x14ac:dyDescent="0.25">
      <c r="B17" s="165"/>
      <c r="C17" s="166" t="s">
        <v>333</v>
      </c>
      <c r="D17" s="167">
        <v>874984.07366999995</v>
      </c>
      <c r="E17" s="167">
        <v>0</v>
      </c>
      <c r="F17" s="168"/>
      <c r="G17" s="168"/>
      <c r="H17" s="167">
        <v>3183878.5285319998</v>
      </c>
      <c r="I17" s="167">
        <v>0</v>
      </c>
      <c r="J17" s="168"/>
      <c r="K17" s="168"/>
    </row>
  </sheetData>
  <sheetProtection algorithmName="SHA-512" hashValue="OpmRrqisLljigZcsL5DgXHPx8+7BmhxHu8L4oles0jgnbxMu9fqld4Bo1D2O5dsBcDI8HEMpMEKetV9nD6PD7g==" saltValue="/LbNGs6QVaXO7WkU2IXJOQ=="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paperSize="9" scale="60"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topLeftCell="A4" zoomScale="70" zoomScaleNormal="70" zoomScalePageLayoutView="60" workbookViewId="0">
      <selection activeCell="C4" sqref="C4:G8"/>
    </sheetView>
  </sheetViews>
  <sheetFormatPr defaultColWidth="20.28515625" defaultRowHeight="15" x14ac:dyDescent="0.25"/>
  <cols>
    <col min="1" max="1" width="20.28515625" style="119"/>
    <col min="2" max="2" width="10.7109375" style="119" customWidth="1"/>
    <col min="3" max="3" width="43.42578125" style="119" customWidth="1"/>
    <col min="4" max="4" width="24.28515625" style="119" customWidth="1"/>
    <col min="5" max="5" width="26.28515625" style="119" customWidth="1"/>
    <col min="6" max="6" width="23.5703125" style="119" customWidth="1"/>
    <col min="7" max="7" width="24" style="119" customWidth="1"/>
    <col min="8" max="16384" width="20.28515625" style="119"/>
  </cols>
  <sheetData>
    <row r="1" spans="1:8" x14ac:dyDescent="0.25">
      <c r="A1" s="3"/>
    </row>
    <row r="3" spans="1:8" ht="15.75" thickBot="1" x14ac:dyDescent="0.3"/>
    <row r="4" spans="1:8" ht="18.75" customHeight="1" thickBot="1" x14ac:dyDescent="0.3">
      <c r="C4" s="1278" t="s">
        <v>334</v>
      </c>
      <c r="D4" s="1279"/>
      <c r="E4" s="1279"/>
      <c r="F4" s="1279"/>
      <c r="G4" s="1280"/>
    </row>
    <row r="5" spans="1:8" ht="19.5" thickBot="1" x14ac:dyDescent="0.3">
      <c r="B5" s="169"/>
      <c r="C5" s="614" t="s">
        <v>1482</v>
      </c>
      <c r="D5" s="170"/>
      <c r="E5" s="170"/>
      <c r="F5" s="171"/>
      <c r="G5" s="170"/>
    </row>
    <row r="6" spans="1:8" ht="15" customHeight="1" thickBot="1" x14ac:dyDescent="0.3">
      <c r="C6" s="172">
        <v>45291</v>
      </c>
      <c r="D6" s="1565" t="s">
        <v>335</v>
      </c>
      <c r="E6" s="1566"/>
      <c r="F6" s="1569" t="s">
        <v>336</v>
      </c>
      <c r="G6" s="1570"/>
    </row>
    <row r="7" spans="1:8" ht="75" customHeight="1" thickBot="1" x14ac:dyDescent="0.3">
      <c r="C7" s="1288" t="s">
        <v>112</v>
      </c>
      <c r="D7" s="1567"/>
      <c r="E7" s="1568"/>
      <c r="F7" s="1565" t="s">
        <v>337</v>
      </c>
      <c r="G7" s="1571"/>
    </row>
    <row r="8" spans="1:8" ht="30.75" thickBot="1" x14ac:dyDescent="0.3">
      <c r="B8" s="173"/>
      <c r="C8" s="1288"/>
      <c r="D8" s="174"/>
      <c r="E8" s="175" t="s">
        <v>338</v>
      </c>
      <c r="F8" s="176"/>
      <c r="G8" s="177" t="s">
        <v>324</v>
      </c>
      <c r="H8" s="178"/>
    </row>
    <row r="9" spans="1:8" ht="30" customHeight="1" x14ac:dyDescent="0.25">
      <c r="B9" s="179"/>
      <c r="C9" s="180" t="s">
        <v>339</v>
      </c>
      <c r="D9" s="181">
        <v>0</v>
      </c>
      <c r="E9" s="181">
        <v>0</v>
      </c>
      <c r="F9" s="181">
        <v>342082.06008199998</v>
      </c>
      <c r="G9" s="181">
        <v>342082.06008199998</v>
      </c>
    </row>
    <row r="10" spans="1:8" ht="30" customHeight="1" x14ac:dyDescent="0.25">
      <c r="B10" s="182"/>
      <c r="C10" s="183" t="s">
        <v>340</v>
      </c>
      <c r="D10" s="184">
        <v>0</v>
      </c>
      <c r="E10" s="184">
        <v>0</v>
      </c>
      <c r="F10" s="184">
        <v>0</v>
      </c>
      <c r="G10" s="184">
        <v>0</v>
      </c>
    </row>
    <row r="11" spans="1:8" ht="30" customHeight="1" x14ac:dyDescent="0.25">
      <c r="B11" s="182"/>
      <c r="C11" s="183" t="s">
        <v>326</v>
      </c>
      <c r="D11" s="184">
        <v>0</v>
      </c>
      <c r="E11" s="184">
        <v>0</v>
      </c>
      <c r="F11" s="184">
        <v>0</v>
      </c>
      <c r="G11" s="184">
        <v>0</v>
      </c>
    </row>
    <row r="12" spans="1:8" ht="30" customHeight="1" x14ac:dyDescent="0.25">
      <c r="B12" s="182"/>
      <c r="C12" s="183" t="s">
        <v>327</v>
      </c>
      <c r="D12" s="184">
        <v>0</v>
      </c>
      <c r="E12" s="184">
        <v>0</v>
      </c>
      <c r="F12" s="184">
        <v>342082.06008199998</v>
      </c>
      <c r="G12" s="184">
        <v>342082.06008199998</v>
      </c>
    </row>
    <row r="13" spans="1:8" ht="30" customHeight="1" x14ac:dyDescent="0.25">
      <c r="B13" s="182"/>
      <c r="C13" s="183" t="s">
        <v>328</v>
      </c>
      <c r="D13" s="184">
        <v>0</v>
      </c>
      <c r="E13" s="184">
        <v>0</v>
      </c>
      <c r="F13" s="184">
        <v>0</v>
      </c>
      <c r="G13" s="184">
        <v>0</v>
      </c>
    </row>
    <row r="14" spans="1:8" ht="30" customHeight="1" x14ac:dyDescent="0.25">
      <c r="B14" s="182"/>
      <c r="C14" s="183" t="s">
        <v>329</v>
      </c>
      <c r="D14" s="184">
        <v>0</v>
      </c>
      <c r="E14" s="184">
        <v>0</v>
      </c>
      <c r="F14" s="184">
        <v>0</v>
      </c>
      <c r="G14" s="184">
        <v>0</v>
      </c>
    </row>
    <row r="15" spans="1:8" ht="30" customHeight="1" x14ac:dyDescent="0.25">
      <c r="B15" s="182"/>
      <c r="C15" s="183" t="s">
        <v>330</v>
      </c>
      <c r="D15" s="184">
        <v>0</v>
      </c>
      <c r="E15" s="184">
        <v>0</v>
      </c>
      <c r="F15" s="184">
        <v>342082.06008199998</v>
      </c>
      <c r="G15" s="184">
        <v>342082.06008199998</v>
      </c>
    </row>
    <row r="16" spans="1:8" ht="30" customHeight="1" x14ac:dyDescent="0.25">
      <c r="B16" s="182"/>
      <c r="C16" s="183" t="s">
        <v>331</v>
      </c>
      <c r="D16" s="184">
        <v>0</v>
      </c>
      <c r="E16" s="184">
        <v>0</v>
      </c>
      <c r="F16" s="184">
        <v>0</v>
      </c>
      <c r="G16" s="184">
        <v>0</v>
      </c>
    </row>
    <row r="17" spans="2:7" ht="30" customHeight="1" x14ac:dyDescent="0.25">
      <c r="B17" s="182"/>
      <c r="C17" s="183" t="s">
        <v>332</v>
      </c>
      <c r="D17" s="184">
        <v>0</v>
      </c>
      <c r="E17" s="184">
        <v>0</v>
      </c>
      <c r="F17" s="184">
        <v>0</v>
      </c>
      <c r="G17" s="184">
        <v>0</v>
      </c>
    </row>
    <row r="18" spans="2:7" ht="30" customHeight="1" x14ac:dyDescent="0.25">
      <c r="B18" s="182"/>
      <c r="C18" s="183" t="s">
        <v>341</v>
      </c>
      <c r="D18" s="184">
        <v>0</v>
      </c>
      <c r="E18" s="184">
        <v>0</v>
      </c>
      <c r="F18" s="184">
        <v>0</v>
      </c>
      <c r="G18" s="184">
        <v>0</v>
      </c>
    </row>
    <row r="19" spans="2:7" ht="30" customHeight="1" x14ac:dyDescent="0.25">
      <c r="B19" s="182"/>
      <c r="C19" s="183" t="s">
        <v>342</v>
      </c>
      <c r="D19" s="184">
        <v>0</v>
      </c>
      <c r="E19" s="184">
        <v>0</v>
      </c>
      <c r="F19" s="184">
        <v>0</v>
      </c>
      <c r="G19" s="184">
        <v>0</v>
      </c>
    </row>
    <row r="20" spans="2:7" ht="30" customHeight="1" x14ac:dyDescent="0.25">
      <c r="B20" s="179"/>
      <c r="C20" s="185" t="s">
        <v>343</v>
      </c>
      <c r="D20" s="184">
        <v>0</v>
      </c>
      <c r="E20" s="184">
        <v>0</v>
      </c>
      <c r="F20" s="184">
        <v>0</v>
      </c>
      <c r="G20" s="184">
        <v>0</v>
      </c>
    </row>
    <row r="21" spans="2:7" ht="30" customHeight="1" x14ac:dyDescent="0.25">
      <c r="B21" s="179"/>
      <c r="C21" s="185" t="s">
        <v>344</v>
      </c>
      <c r="D21" s="186"/>
      <c r="E21" s="186"/>
      <c r="F21" s="184">
        <v>0</v>
      </c>
      <c r="G21" s="184">
        <v>0</v>
      </c>
    </row>
    <row r="22" spans="2:7" ht="30" customHeight="1" thickBot="1" x14ac:dyDescent="0.3">
      <c r="B22" s="179"/>
      <c r="C22" s="187" t="s">
        <v>345</v>
      </c>
      <c r="D22" s="188">
        <v>1175197.014978</v>
      </c>
      <c r="E22" s="188">
        <v>104112.45279900001</v>
      </c>
      <c r="F22" s="189"/>
      <c r="G22" s="189"/>
    </row>
  </sheetData>
  <sheetProtection algorithmName="SHA-512" hashValue="s+G4I45Jm1ePVihzSkOqSIwvdyQ1YARr++qRV6t1QtfGKE/AXRcucoS1y6rrOoVpF3W2k3r/5l57yAELRaHzQw==" saltValue="Isr5PbrVLKqRN/ZHX5g4Tg=="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paperSize="9" scale="62"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115" zoomScaleNormal="115" zoomScalePageLayoutView="80" workbookViewId="0">
      <selection activeCell="C4" sqref="C4:E8"/>
    </sheetView>
  </sheetViews>
  <sheetFormatPr defaultColWidth="9.140625" defaultRowHeight="15" x14ac:dyDescent="0.25"/>
  <cols>
    <col min="1" max="2" width="9.140625" style="81"/>
    <col min="3" max="3" width="43.28515625" style="81" customWidth="1"/>
    <col min="4" max="4" width="42.140625" style="81" customWidth="1"/>
    <col min="5" max="5" width="44.5703125" style="81" customWidth="1"/>
    <col min="6" max="16384" width="9.140625" style="81"/>
  </cols>
  <sheetData>
    <row r="1" spans="1:5" x14ac:dyDescent="0.25">
      <c r="A1" s="3"/>
    </row>
    <row r="3" spans="1:5" ht="15.75" thickBot="1" x14ac:dyDescent="0.3"/>
    <row r="4" spans="1:5" ht="18" customHeight="1" thickBot="1" x14ac:dyDescent="0.3">
      <c r="C4" s="1278" t="s">
        <v>1420</v>
      </c>
      <c r="D4" s="1279"/>
      <c r="E4" s="1280"/>
    </row>
    <row r="5" spans="1:5" ht="19.5" thickBot="1" x14ac:dyDescent="0.3">
      <c r="B5" s="190"/>
      <c r="C5" s="614" t="s">
        <v>1482</v>
      </c>
      <c r="D5" s="191"/>
      <c r="E5" s="191"/>
    </row>
    <row r="6" spans="1:5" x14ac:dyDescent="0.25">
      <c r="B6" s="192"/>
      <c r="C6" s="172">
        <v>45291</v>
      </c>
      <c r="D6" s="1572" t="s">
        <v>346</v>
      </c>
      <c r="E6" s="1574" t="s">
        <v>347</v>
      </c>
    </row>
    <row r="7" spans="1:5" ht="47.25" customHeight="1" thickBot="1" x14ac:dyDescent="0.3">
      <c r="B7" s="192"/>
      <c r="C7" s="1089" t="s">
        <v>112</v>
      </c>
      <c r="D7" s="1573"/>
      <c r="E7" s="1575" t="s">
        <v>348</v>
      </c>
    </row>
    <row r="8" spans="1:5" ht="45.75" thickBot="1" x14ac:dyDescent="0.3">
      <c r="B8" s="193"/>
      <c r="C8" s="194" t="s">
        <v>349</v>
      </c>
      <c r="D8" s="195">
        <v>1118858.0871550001</v>
      </c>
      <c r="E8" s="195">
        <v>1175197.014978</v>
      </c>
    </row>
  </sheetData>
  <sheetProtection algorithmName="SHA-512" hashValue="AbLNf5GhX3CTCgNr3Y81zV9+W3FkIWO30Iuor1tsWydY8nlqgZdYEiHTTqUiVLSwGgYfxlj/l4NB6m8TzgokxA==" saltValue="FMEdVzNvGl0CXhWRpyKlEg=="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E2453-985F-406C-A300-110672220126}">
  <sheetPr>
    <tabColor theme="5" tint="-0.499984740745262"/>
    <pageSetUpPr fitToPage="1"/>
  </sheetPr>
  <dimension ref="B1:I14"/>
  <sheetViews>
    <sheetView showGridLines="0" workbookViewId="0"/>
  </sheetViews>
  <sheetFormatPr defaultRowHeight="15" x14ac:dyDescent="0.25"/>
  <cols>
    <col min="1" max="1" width="9.140625" style="81"/>
    <col min="2" max="2" width="30.7109375" style="81" bestFit="1" customWidth="1"/>
    <col min="3" max="3" width="25.140625" style="81" bestFit="1" customWidth="1"/>
    <col min="4" max="4" width="16.140625" style="81" customWidth="1"/>
    <col min="5" max="5" width="14.28515625" style="81" customWidth="1"/>
    <col min="6" max="6" width="12.42578125" style="81" customWidth="1"/>
    <col min="7" max="7" width="16.28515625" style="81" customWidth="1"/>
    <col min="8" max="8" width="12.42578125" style="81" customWidth="1"/>
    <col min="9" max="9" width="26.85546875" style="81" bestFit="1" customWidth="1"/>
    <col min="10" max="16384" width="9.140625" style="81"/>
  </cols>
  <sheetData>
    <row r="1" spans="2:9" ht="15.75" thickBot="1" x14ac:dyDescent="0.3"/>
    <row r="2" spans="2:9" ht="19.5" customHeight="1" thickBot="1" x14ac:dyDescent="0.3">
      <c r="B2" s="1118" t="s">
        <v>1392</v>
      </c>
      <c r="C2" s="1119"/>
      <c r="D2" s="1119"/>
      <c r="E2" s="1119"/>
      <c r="F2" s="1119"/>
      <c r="G2" s="1119"/>
      <c r="H2" s="1119"/>
      <c r="I2" s="1120"/>
    </row>
    <row r="3" spans="2:9" x14ac:dyDescent="0.25">
      <c r="B3" s="614" t="s">
        <v>1445</v>
      </c>
    </row>
    <row r="6" spans="2:9" x14ac:dyDescent="0.25">
      <c r="B6" s="1042" t="s">
        <v>235</v>
      </c>
      <c r="C6" s="1037" t="s">
        <v>236</v>
      </c>
      <c r="D6" s="1042" t="s">
        <v>237</v>
      </c>
      <c r="E6" s="1042" t="s">
        <v>238</v>
      </c>
      <c r="F6" s="1042" t="s">
        <v>239</v>
      </c>
      <c r="G6" s="1042" t="s">
        <v>240</v>
      </c>
      <c r="H6" s="1042" t="s">
        <v>241</v>
      </c>
      <c r="I6" s="1037" t="s">
        <v>242</v>
      </c>
    </row>
    <row r="7" spans="2:9" x14ac:dyDescent="0.25">
      <c r="B7" s="1121" t="s">
        <v>1393</v>
      </c>
      <c r="C7" s="1121" t="s">
        <v>1394</v>
      </c>
      <c r="D7" s="1122" t="s">
        <v>1395</v>
      </c>
      <c r="E7" s="1123"/>
      <c r="F7" s="1123"/>
      <c r="G7" s="1123"/>
      <c r="H7" s="1124"/>
      <c r="I7" s="1043" t="s">
        <v>1396</v>
      </c>
    </row>
    <row r="8" spans="2:9" ht="45" x14ac:dyDescent="0.25">
      <c r="B8" s="1121"/>
      <c r="C8" s="1121"/>
      <c r="D8" s="1042" t="s">
        <v>1397</v>
      </c>
      <c r="E8" s="1042" t="s">
        <v>1398</v>
      </c>
      <c r="F8" s="1042" t="s">
        <v>1399</v>
      </c>
      <c r="G8" s="1042" t="s">
        <v>1400</v>
      </c>
      <c r="H8" s="1042" t="s">
        <v>1401</v>
      </c>
      <c r="I8" s="1044"/>
    </row>
    <row r="9" spans="2:9" x14ac:dyDescent="0.25">
      <c r="B9" s="1045" t="s">
        <v>1402</v>
      </c>
      <c r="C9" s="1045" t="s">
        <v>1397</v>
      </c>
      <c r="D9" s="1046" t="s">
        <v>1403</v>
      </c>
      <c r="E9" s="1047"/>
      <c r="F9" s="1047"/>
      <c r="G9" s="1047"/>
      <c r="H9" s="1047"/>
      <c r="I9" s="1045" t="s">
        <v>1404</v>
      </c>
    </row>
    <row r="10" spans="2:9" x14ac:dyDescent="0.25">
      <c r="B10" s="1045" t="s">
        <v>1405</v>
      </c>
      <c r="C10" s="1045" t="s">
        <v>1397</v>
      </c>
      <c r="D10" s="1046" t="s">
        <v>1403</v>
      </c>
      <c r="F10" s="1047"/>
      <c r="G10" s="1047"/>
      <c r="H10" s="1047"/>
      <c r="I10" s="1045" t="s">
        <v>1404</v>
      </c>
    </row>
    <row r="11" spans="2:9" x14ac:dyDescent="0.25">
      <c r="B11" s="1045" t="s">
        <v>1406</v>
      </c>
      <c r="C11" s="1045" t="s">
        <v>1397</v>
      </c>
      <c r="D11" s="1046" t="s">
        <v>1403</v>
      </c>
      <c r="E11" s="1047"/>
      <c r="F11" s="1047"/>
      <c r="H11" s="1046"/>
      <c r="I11" s="1045" t="s">
        <v>1407</v>
      </c>
    </row>
    <row r="12" spans="2:9" x14ac:dyDescent="0.25">
      <c r="B12" s="1045" t="s">
        <v>1408</v>
      </c>
      <c r="C12" s="1045" t="s">
        <v>1397</v>
      </c>
      <c r="D12" s="1047"/>
      <c r="E12" s="1047"/>
      <c r="F12" s="1046" t="s">
        <v>1403</v>
      </c>
      <c r="G12" s="1047"/>
      <c r="H12" s="1047"/>
      <c r="I12" s="1045" t="s">
        <v>1409</v>
      </c>
    </row>
    <row r="13" spans="2:9" x14ac:dyDescent="0.25">
      <c r="B13" s="1045" t="s">
        <v>1410</v>
      </c>
      <c r="C13" s="1045" t="s">
        <v>1397</v>
      </c>
      <c r="D13" s="1047"/>
      <c r="E13" s="1047"/>
      <c r="F13" s="1046" t="s">
        <v>1403</v>
      </c>
      <c r="G13" s="1047"/>
      <c r="H13" s="1047"/>
      <c r="I13" s="1045" t="s">
        <v>1409</v>
      </c>
    </row>
    <row r="14" spans="2:9" x14ac:dyDescent="0.25">
      <c r="B14" s="1045" t="s">
        <v>1425</v>
      </c>
      <c r="C14" s="1045" t="s">
        <v>1397</v>
      </c>
      <c r="D14" s="1047"/>
      <c r="E14" s="1046"/>
      <c r="F14" s="1046"/>
      <c r="G14" s="1047"/>
      <c r="H14" s="1046" t="s">
        <v>1403</v>
      </c>
      <c r="I14" s="1045" t="s">
        <v>1411</v>
      </c>
    </row>
  </sheetData>
  <sheetProtection algorithmName="SHA-512" hashValue="ejOIS4QTCvoGeo+ANauUIEMKstjksDwW+NpGC0iHDrC+/OdMuG8rsyvXW4aU38DAL2PLqkeSqNhv6HJ7YFbTDA==" saltValue="A3kUrtRie7Pn5MnH7oRSRQ=="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paperSize="9" scale="86"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topLeftCell="A19" zoomScale="80" zoomScaleNormal="80" workbookViewId="0">
      <selection activeCell="C4" sqref="B4:E8"/>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1128" t="s">
        <v>109</v>
      </c>
      <c r="C2" s="1129"/>
      <c r="D2" s="1129"/>
      <c r="E2" s="1130"/>
      <c r="F2" s="7"/>
    </row>
    <row r="3" spans="1:6" ht="15" thickBot="1" x14ac:dyDescent="0.25">
      <c r="B3" s="614" t="s">
        <v>1446</v>
      </c>
    </row>
    <row r="4" spans="1:6" ht="15" thickBot="1" x14ac:dyDescent="0.25">
      <c r="B4" s="9"/>
      <c r="C4" s="10"/>
      <c r="D4" s="11" t="s">
        <v>110</v>
      </c>
      <c r="E4" s="12" t="s">
        <v>111</v>
      </c>
    </row>
    <row r="5" spans="1:6" ht="63" customHeight="1" thickBot="1" x14ac:dyDescent="0.25">
      <c r="D5" s="13" t="s">
        <v>112</v>
      </c>
      <c r="E5" s="14" t="s">
        <v>113</v>
      </c>
    </row>
    <row r="6" spans="1:6" ht="15" thickBot="1" x14ac:dyDescent="0.25">
      <c r="A6" s="15"/>
      <c r="B6" s="1125" t="s">
        <v>114</v>
      </c>
      <c r="C6" s="1126"/>
      <c r="D6" s="1126"/>
      <c r="E6" s="1127"/>
    </row>
    <row r="7" spans="1:6" ht="42.75" x14ac:dyDescent="0.2">
      <c r="B7" s="16">
        <v>1</v>
      </c>
      <c r="C7" s="17" t="s">
        <v>115</v>
      </c>
      <c r="D7" s="18">
        <v>28017.932000000001</v>
      </c>
      <c r="E7" s="993" t="s">
        <v>1252</v>
      </c>
    </row>
    <row r="8" spans="1:6" x14ac:dyDescent="0.2">
      <c r="B8" s="19"/>
      <c r="C8" s="20" t="s">
        <v>1305</v>
      </c>
      <c r="D8" s="18">
        <v>24118.22</v>
      </c>
      <c r="E8" s="994" t="s">
        <v>1304</v>
      </c>
    </row>
    <row r="9" spans="1:6" x14ac:dyDescent="0.2">
      <c r="B9" s="19"/>
      <c r="C9" s="20" t="s">
        <v>1306</v>
      </c>
      <c r="D9" s="18">
        <v>3899.712</v>
      </c>
      <c r="E9" s="994" t="s">
        <v>1304</v>
      </c>
    </row>
    <row r="10" spans="1:6" x14ac:dyDescent="0.2">
      <c r="B10" s="19"/>
      <c r="C10" s="20" t="s">
        <v>116</v>
      </c>
      <c r="D10" s="18">
        <v>0</v>
      </c>
      <c r="E10" s="994" t="s">
        <v>1253</v>
      </c>
    </row>
    <row r="11" spans="1:6" x14ac:dyDescent="0.2">
      <c r="B11" s="19">
        <v>2</v>
      </c>
      <c r="C11" s="20" t="s">
        <v>117</v>
      </c>
      <c r="D11" s="18">
        <v>269184.73971757002</v>
      </c>
      <c r="E11" s="994" t="s">
        <v>1254</v>
      </c>
    </row>
    <row r="12" spans="1:6" ht="15.6" customHeight="1" x14ac:dyDescent="0.2">
      <c r="B12" s="19">
        <v>3</v>
      </c>
      <c r="C12" s="20" t="s">
        <v>118</v>
      </c>
      <c r="D12" s="18">
        <v>71556.880384770004</v>
      </c>
      <c r="E12" s="995" t="s">
        <v>1255</v>
      </c>
    </row>
    <row r="13" spans="1:6" x14ac:dyDescent="0.2">
      <c r="B13" s="19" t="s">
        <v>119</v>
      </c>
      <c r="C13" s="20" t="s">
        <v>120</v>
      </c>
      <c r="D13" s="18">
        <v>0</v>
      </c>
      <c r="E13" s="993" t="s">
        <v>1256</v>
      </c>
    </row>
    <row r="14" spans="1:6" ht="28.5" x14ac:dyDescent="0.2">
      <c r="B14" s="19">
        <v>4</v>
      </c>
      <c r="C14" s="20" t="s">
        <v>121</v>
      </c>
      <c r="D14" s="18">
        <v>0</v>
      </c>
      <c r="E14" s="993" t="s">
        <v>1257</v>
      </c>
    </row>
    <row r="15" spans="1:6" x14ac:dyDescent="0.2">
      <c r="B15" s="19">
        <v>5</v>
      </c>
      <c r="C15" s="20" t="s">
        <v>122</v>
      </c>
      <c r="D15" s="18">
        <v>0</v>
      </c>
      <c r="E15" s="993" t="s">
        <v>1258</v>
      </c>
    </row>
    <row r="16" spans="1:6" x14ac:dyDescent="0.2">
      <c r="B16" s="19" t="s">
        <v>123</v>
      </c>
      <c r="C16" s="20" t="s">
        <v>124</v>
      </c>
      <c r="D16" s="18">
        <v>10617.97190509</v>
      </c>
      <c r="E16" s="993" t="s">
        <v>1259</v>
      </c>
    </row>
    <row r="17" spans="1:5" ht="15" thickBot="1" x14ac:dyDescent="0.25">
      <c r="A17" s="21"/>
      <c r="B17" s="22">
        <v>6</v>
      </c>
      <c r="C17" s="23" t="s">
        <v>125</v>
      </c>
      <c r="D17" s="18">
        <v>379377.52400743007</v>
      </c>
      <c r="E17" s="993">
        <v>0</v>
      </c>
    </row>
    <row r="18" spans="1:5" ht="15" thickBot="1" x14ac:dyDescent="0.25">
      <c r="B18" s="1125" t="s">
        <v>126</v>
      </c>
      <c r="C18" s="1126"/>
      <c r="D18" s="1126"/>
      <c r="E18" s="1127"/>
    </row>
    <row r="19" spans="1:5" x14ac:dyDescent="0.2">
      <c r="B19" s="19">
        <v>7</v>
      </c>
      <c r="C19" s="20" t="s">
        <v>127</v>
      </c>
      <c r="D19" s="24">
        <v>-2892.5923529400002</v>
      </c>
      <c r="E19" s="996" t="s">
        <v>1260</v>
      </c>
    </row>
    <row r="20" spans="1:5" ht="28.5" x14ac:dyDescent="0.2">
      <c r="B20" s="19">
        <v>8</v>
      </c>
      <c r="C20" s="20" t="s">
        <v>128</v>
      </c>
      <c r="D20" s="24">
        <v>-11620.31575964</v>
      </c>
      <c r="E20" s="995" t="s">
        <v>1261</v>
      </c>
    </row>
    <row r="21" spans="1:5" x14ac:dyDescent="0.2">
      <c r="B21" s="19">
        <v>9</v>
      </c>
      <c r="D21" s="24">
        <v>0</v>
      </c>
      <c r="E21" s="996">
        <v>0</v>
      </c>
    </row>
    <row r="22" spans="1:5" ht="42.75" x14ac:dyDescent="0.2">
      <c r="B22" s="19">
        <v>10</v>
      </c>
      <c r="C22" s="20" t="s">
        <v>129</v>
      </c>
      <c r="D22" s="24">
        <v>0</v>
      </c>
      <c r="E22" s="996" t="s">
        <v>1262</v>
      </c>
    </row>
    <row r="23" spans="1:5" ht="28.5" x14ac:dyDescent="0.2">
      <c r="B23" s="19">
        <v>11</v>
      </c>
      <c r="C23" s="20" t="s">
        <v>130</v>
      </c>
      <c r="D23" s="24">
        <v>8222.4058033100009</v>
      </c>
      <c r="E23" s="996" t="s">
        <v>1263</v>
      </c>
    </row>
    <row r="24" spans="1:5" ht="42.75" x14ac:dyDescent="0.2">
      <c r="B24" s="19">
        <v>12</v>
      </c>
      <c r="C24" s="20" t="s">
        <v>131</v>
      </c>
      <c r="D24" s="24">
        <v>-134.41379230999999</v>
      </c>
      <c r="E24" s="996" t="s">
        <v>1264</v>
      </c>
    </row>
    <row r="25" spans="1:5" x14ac:dyDescent="0.2">
      <c r="B25" s="19">
        <v>13</v>
      </c>
      <c r="C25" s="20" t="s">
        <v>132</v>
      </c>
      <c r="D25" s="24">
        <v>0</v>
      </c>
      <c r="E25" s="996" t="s">
        <v>1265</v>
      </c>
    </row>
    <row r="26" spans="1:5" ht="28.5" x14ac:dyDescent="0.2">
      <c r="B26" s="19">
        <v>14</v>
      </c>
      <c r="C26" s="20" t="s">
        <v>133</v>
      </c>
      <c r="D26" s="24">
        <v>0</v>
      </c>
      <c r="E26" s="996" t="s">
        <v>1266</v>
      </c>
    </row>
    <row r="27" spans="1:5" ht="28.5" x14ac:dyDescent="0.2">
      <c r="B27" s="19">
        <v>15</v>
      </c>
      <c r="C27" s="20" t="s">
        <v>134</v>
      </c>
      <c r="D27" s="24">
        <v>0</v>
      </c>
      <c r="E27" s="996" t="s">
        <v>1267</v>
      </c>
    </row>
    <row r="28" spans="1:5" ht="28.5" x14ac:dyDescent="0.2">
      <c r="B28" s="19">
        <v>16</v>
      </c>
      <c r="C28" s="20" t="s">
        <v>135</v>
      </c>
      <c r="D28" s="24">
        <v>0</v>
      </c>
      <c r="E28" s="996" t="s">
        <v>1268</v>
      </c>
    </row>
    <row r="29" spans="1:5" ht="42.75" x14ac:dyDescent="0.2">
      <c r="B29" s="19">
        <v>17</v>
      </c>
      <c r="C29" s="20" t="s">
        <v>136</v>
      </c>
      <c r="D29" s="24">
        <v>0</v>
      </c>
      <c r="E29" s="996" t="s">
        <v>1269</v>
      </c>
    </row>
    <row r="30" spans="1:5" ht="57" x14ac:dyDescent="0.2">
      <c r="B30" s="19">
        <v>18</v>
      </c>
      <c r="C30" s="20" t="s">
        <v>137</v>
      </c>
      <c r="D30" s="24">
        <v>0</v>
      </c>
      <c r="E30" s="996" t="s">
        <v>1270</v>
      </c>
    </row>
    <row r="31" spans="1:5" ht="71.25" x14ac:dyDescent="0.2">
      <c r="B31" s="19">
        <v>19</v>
      </c>
      <c r="C31" s="20" t="s">
        <v>138</v>
      </c>
      <c r="D31" s="24">
        <v>0</v>
      </c>
      <c r="E31" s="996" t="s">
        <v>1271</v>
      </c>
    </row>
    <row r="32" spans="1:5" x14ac:dyDescent="0.2">
      <c r="B32" s="19">
        <v>20</v>
      </c>
      <c r="C32" s="20"/>
      <c r="D32" s="24">
        <v>0</v>
      </c>
      <c r="E32" s="996">
        <v>0</v>
      </c>
    </row>
    <row r="33" spans="1:5" ht="28.5" x14ac:dyDescent="0.2">
      <c r="B33" s="19" t="s">
        <v>139</v>
      </c>
      <c r="C33" s="20" t="s">
        <v>140</v>
      </c>
      <c r="D33" s="24">
        <v>0</v>
      </c>
      <c r="E33" s="996" t="s">
        <v>1253</v>
      </c>
    </row>
    <row r="34" spans="1:5" x14ac:dyDescent="0.2">
      <c r="B34" s="19" t="s">
        <v>141</v>
      </c>
      <c r="C34" s="20" t="s">
        <v>142</v>
      </c>
      <c r="D34" s="24">
        <v>0</v>
      </c>
      <c r="E34" s="996" t="s">
        <v>1253</v>
      </c>
    </row>
    <row r="35" spans="1:5" x14ac:dyDescent="0.2">
      <c r="B35" s="19" t="s">
        <v>143</v>
      </c>
      <c r="C35" s="20" t="s">
        <v>144</v>
      </c>
      <c r="D35" s="24">
        <v>0</v>
      </c>
      <c r="E35" s="996" t="s">
        <v>1253</v>
      </c>
    </row>
    <row r="36" spans="1:5" x14ac:dyDescent="0.2">
      <c r="B36" s="19" t="s">
        <v>145</v>
      </c>
      <c r="C36" s="20" t="s">
        <v>146</v>
      </c>
      <c r="D36" s="24">
        <v>0</v>
      </c>
      <c r="E36" s="996" t="s">
        <v>1253</v>
      </c>
    </row>
    <row r="37" spans="1:5" ht="42.75" x14ac:dyDescent="0.2">
      <c r="B37" s="19">
        <v>21</v>
      </c>
      <c r="C37" s="20" t="s">
        <v>147</v>
      </c>
      <c r="D37" s="24">
        <v>0</v>
      </c>
      <c r="E37" s="996" t="s">
        <v>1272</v>
      </c>
    </row>
    <row r="38" spans="1:5" x14ac:dyDescent="0.2">
      <c r="B38" s="19">
        <v>22</v>
      </c>
      <c r="C38" s="20" t="s">
        <v>148</v>
      </c>
      <c r="D38" s="24">
        <v>0</v>
      </c>
      <c r="E38" s="996" t="s">
        <v>1273</v>
      </c>
    </row>
    <row r="39" spans="1:5" ht="42.75" x14ac:dyDescent="0.2">
      <c r="B39" s="19">
        <v>23</v>
      </c>
      <c r="C39" s="20" t="s">
        <v>149</v>
      </c>
      <c r="D39" s="24">
        <v>0</v>
      </c>
      <c r="E39" s="996" t="s">
        <v>1274</v>
      </c>
    </row>
    <row r="40" spans="1:5" x14ac:dyDescent="0.2">
      <c r="B40" s="19">
        <v>24</v>
      </c>
      <c r="C40" s="20"/>
      <c r="D40" s="24">
        <v>0</v>
      </c>
      <c r="E40" s="996">
        <v>0</v>
      </c>
    </row>
    <row r="41" spans="1:5" ht="42.75" x14ac:dyDescent="0.2">
      <c r="B41" s="19">
        <v>25</v>
      </c>
      <c r="C41" s="20" t="s">
        <v>150</v>
      </c>
      <c r="D41" s="24">
        <v>0</v>
      </c>
      <c r="E41" s="996" t="s">
        <v>1272</v>
      </c>
    </row>
    <row r="42" spans="1:5" x14ac:dyDescent="0.2">
      <c r="B42" s="19" t="s">
        <v>151</v>
      </c>
      <c r="C42" s="20" t="s">
        <v>152</v>
      </c>
      <c r="D42" s="24">
        <v>0</v>
      </c>
      <c r="E42" s="996" t="s">
        <v>1253</v>
      </c>
    </row>
    <row r="43" spans="1:5" ht="42.75" x14ac:dyDescent="0.2">
      <c r="B43" s="19" t="s">
        <v>153</v>
      </c>
      <c r="C43" s="20" t="s">
        <v>154</v>
      </c>
      <c r="D43" s="24">
        <v>-170.63087806000001</v>
      </c>
      <c r="E43" s="996" t="s">
        <v>1253</v>
      </c>
    </row>
    <row r="44" spans="1:5" x14ac:dyDescent="0.2">
      <c r="B44" s="19">
        <v>26</v>
      </c>
      <c r="C44" s="20"/>
      <c r="D44" s="24">
        <v>0</v>
      </c>
      <c r="E44" s="996">
        <v>0</v>
      </c>
    </row>
    <row r="45" spans="1:5" ht="28.5" x14ac:dyDescent="0.2">
      <c r="B45" s="19">
        <v>27</v>
      </c>
      <c r="C45" s="20" t="s">
        <v>155</v>
      </c>
      <c r="D45" s="24">
        <v>0</v>
      </c>
      <c r="E45" s="996" t="s">
        <v>1275</v>
      </c>
    </row>
    <row r="46" spans="1:5" x14ac:dyDescent="0.2">
      <c r="B46" s="19" t="s">
        <v>156</v>
      </c>
      <c r="C46" s="20" t="s">
        <v>157</v>
      </c>
      <c r="D46" s="24">
        <v>-202.76109491999998</v>
      </c>
      <c r="E46" s="996" t="s">
        <v>1253</v>
      </c>
    </row>
    <row r="47" spans="1:5" x14ac:dyDescent="0.2">
      <c r="A47" s="21"/>
      <c r="B47" s="22">
        <v>28</v>
      </c>
      <c r="C47" s="20" t="s">
        <v>158</v>
      </c>
      <c r="D47" s="24">
        <v>-6798.3080745599991</v>
      </c>
      <c r="E47" s="997">
        <v>0</v>
      </c>
    </row>
    <row r="48" spans="1:5" ht="15" thickBot="1" x14ac:dyDescent="0.25">
      <c r="A48" s="21"/>
      <c r="B48" s="22">
        <v>29</v>
      </c>
      <c r="C48" s="23" t="s">
        <v>159</v>
      </c>
      <c r="D48" s="24">
        <v>372579.21593285998</v>
      </c>
      <c r="E48" s="998">
        <v>0</v>
      </c>
    </row>
    <row r="49" spans="1:5" ht="15" thickBot="1" x14ac:dyDescent="0.25">
      <c r="B49" s="1125" t="s">
        <v>160</v>
      </c>
      <c r="C49" s="1126"/>
      <c r="D49" s="1126"/>
      <c r="E49" s="1127"/>
    </row>
    <row r="50" spans="1:5" x14ac:dyDescent="0.2">
      <c r="B50" s="19">
        <v>30</v>
      </c>
      <c r="C50" s="6" t="s">
        <v>115</v>
      </c>
      <c r="D50" s="24">
        <v>0</v>
      </c>
      <c r="E50" s="996" t="s">
        <v>1276</v>
      </c>
    </row>
    <row r="51" spans="1:5" x14ac:dyDescent="0.2">
      <c r="B51" s="19">
        <v>31</v>
      </c>
      <c r="C51" s="20" t="s">
        <v>161</v>
      </c>
      <c r="D51" s="24">
        <v>0</v>
      </c>
      <c r="E51" s="996">
        <v>0</v>
      </c>
    </row>
    <row r="52" spans="1:5" x14ac:dyDescent="0.2">
      <c r="B52" s="19">
        <v>32</v>
      </c>
      <c r="C52" s="20" t="s">
        <v>162</v>
      </c>
      <c r="D52" s="24">
        <v>0</v>
      </c>
      <c r="E52" s="996">
        <v>0</v>
      </c>
    </row>
    <row r="53" spans="1:5" ht="28.5" x14ac:dyDescent="0.2">
      <c r="B53" s="19">
        <v>33</v>
      </c>
      <c r="C53" s="20" t="s">
        <v>163</v>
      </c>
      <c r="D53" s="24">
        <v>0</v>
      </c>
      <c r="E53" s="996" t="s">
        <v>1277</v>
      </c>
    </row>
    <row r="54" spans="1:5" ht="28.5" x14ac:dyDescent="0.2">
      <c r="B54" s="19" t="s">
        <v>164</v>
      </c>
      <c r="C54" s="20" t="s">
        <v>165</v>
      </c>
      <c r="D54" s="24">
        <v>0</v>
      </c>
      <c r="E54" s="996" t="s">
        <v>1253</v>
      </c>
    </row>
    <row r="55" spans="1:5" ht="28.5" x14ac:dyDescent="0.2">
      <c r="B55" s="19" t="s">
        <v>166</v>
      </c>
      <c r="C55" s="20" t="s">
        <v>167</v>
      </c>
      <c r="D55" s="24">
        <v>0</v>
      </c>
      <c r="E55" s="996" t="s">
        <v>1253</v>
      </c>
    </row>
    <row r="56" spans="1:5" ht="28.5" x14ac:dyDescent="0.2">
      <c r="B56" s="19">
        <v>34</v>
      </c>
      <c r="C56" s="20" t="s">
        <v>168</v>
      </c>
      <c r="D56" s="24">
        <v>0</v>
      </c>
      <c r="E56" s="996" t="s">
        <v>1278</v>
      </c>
    </row>
    <row r="57" spans="1:5" x14ac:dyDescent="0.2">
      <c r="B57" s="19">
        <v>35</v>
      </c>
      <c r="C57" s="20" t="s">
        <v>169</v>
      </c>
      <c r="D57" s="24">
        <v>0</v>
      </c>
      <c r="E57" s="996" t="s">
        <v>1277</v>
      </c>
    </row>
    <row r="58" spans="1:5" ht="15.75" thickBot="1" x14ac:dyDescent="0.25">
      <c r="A58" s="21"/>
      <c r="B58" s="25">
        <v>36</v>
      </c>
      <c r="C58" s="26" t="s">
        <v>170</v>
      </c>
      <c r="D58" s="24">
        <v>0</v>
      </c>
      <c r="E58" s="998">
        <v>0</v>
      </c>
    </row>
    <row r="59" spans="1:5" ht="15" thickBot="1" x14ac:dyDescent="0.25">
      <c r="B59" s="1125" t="s">
        <v>171</v>
      </c>
      <c r="C59" s="1126"/>
      <c r="D59" s="1126"/>
      <c r="E59" s="1127"/>
    </row>
    <row r="60" spans="1:5" ht="42.75" x14ac:dyDescent="0.2">
      <c r="B60" s="19">
        <v>37</v>
      </c>
      <c r="C60" s="20" t="s">
        <v>172</v>
      </c>
      <c r="D60" s="27">
        <v>0</v>
      </c>
      <c r="E60" s="996" t="s">
        <v>1279</v>
      </c>
    </row>
    <row r="61" spans="1:5" ht="42.75" x14ac:dyDescent="0.2">
      <c r="B61" s="19">
        <v>38</v>
      </c>
      <c r="C61" s="20" t="s">
        <v>173</v>
      </c>
      <c r="D61" s="27">
        <v>0</v>
      </c>
      <c r="E61" s="996" t="s">
        <v>1280</v>
      </c>
    </row>
    <row r="62" spans="1:5" ht="57" x14ac:dyDescent="0.2">
      <c r="B62" s="19">
        <v>39</v>
      </c>
      <c r="C62" s="20" t="s">
        <v>174</v>
      </c>
      <c r="D62" s="27">
        <v>0</v>
      </c>
      <c r="E62" s="996" t="s">
        <v>1281</v>
      </c>
    </row>
    <row r="63" spans="1:5" ht="42.75" x14ac:dyDescent="0.2">
      <c r="B63" s="19">
        <v>40</v>
      </c>
      <c r="C63" s="20" t="s">
        <v>175</v>
      </c>
      <c r="D63" s="27">
        <v>0</v>
      </c>
      <c r="E63" s="996" t="s">
        <v>1282</v>
      </c>
    </row>
    <row r="64" spans="1:5" x14ac:dyDescent="0.2">
      <c r="B64" s="19">
        <v>41</v>
      </c>
      <c r="D64" s="27">
        <v>0</v>
      </c>
      <c r="E64" s="996">
        <v>0</v>
      </c>
    </row>
    <row r="65" spans="1:5" ht="28.5" x14ac:dyDescent="0.2">
      <c r="B65" s="19">
        <v>42</v>
      </c>
      <c r="C65" s="20" t="s">
        <v>176</v>
      </c>
      <c r="D65" s="27">
        <v>0</v>
      </c>
      <c r="E65" s="996" t="s">
        <v>1283</v>
      </c>
    </row>
    <row r="66" spans="1:5" x14ac:dyDescent="0.2">
      <c r="B66" s="19" t="s">
        <v>177</v>
      </c>
      <c r="C66" s="20" t="s">
        <v>178</v>
      </c>
      <c r="D66" s="27">
        <v>0</v>
      </c>
      <c r="E66" s="996" t="s">
        <v>1253</v>
      </c>
    </row>
    <row r="67" spans="1:5" x14ac:dyDescent="0.2">
      <c r="A67" s="21"/>
      <c r="B67" s="22">
        <v>43</v>
      </c>
      <c r="C67" s="20" t="s">
        <v>179</v>
      </c>
      <c r="D67" s="27">
        <v>0</v>
      </c>
      <c r="E67" s="999">
        <v>0</v>
      </c>
    </row>
    <row r="68" spans="1:5" x14ac:dyDescent="0.2">
      <c r="A68" s="21"/>
      <c r="B68" s="22">
        <v>44</v>
      </c>
      <c r="C68" s="23" t="s">
        <v>180</v>
      </c>
      <c r="D68" s="27">
        <v>0</v>
      </c>
      <c r="E68" s="999">
        <v>0</v>
      </c>
    </row>
    <row r="69" spans="1:5" ht="15" thickBot="1" x14ac:dyDescent="0.25">
      <c r="A69" s="21"/>
      <c r="B69" s="22">
        <v>45</v>
      </c>
      <c r="C69" s="23" t="s">
        <v>181</v>
      </c>
      <c r="D69" s="27">
        <v>372579.21593285998</v>
      </c>
      <c r="E69" s="998">
        <v>0</v>
      </c>
    </row>
    <row r="70" spans="1:5" ht="15" thickBot="1" x14ac:dyDescent="0.25">
      <c r="B70" s="1125" t="s">
        <v>182</v>
      </c>
      <c r="C70" s="1126"/>
      <c r="D70" s="1126"/>
      <c r="E70" s="1127"/>
    </row>
    <row r="71" spans="1:5" x14ac:dyDescent="0.2">
      <c r="B71" s="19">
        <v>46</v>
      </c>
      <c r="C71" s="20" t="s">
        <v>115</v>
      </c>
      <c r="D71" s="28">
        <v>107631.47088225</v>
      </c>
      <c r="E71" s="1000" t="s">
        <v>1284</v>
      </c>
    </row>
    <row r="72" spans="1:5" ht="42.75" x14ac:dyDescent="0.2">
      <c r="B72" s="19">
        <v>47</v>
      </c>
      <c r="C72" s="20" t="s">
        <v>183</v>
      </c>
      <c r="D72" s="28">
        <v>0</v>
      </c>
      <c r="E72" s="1000" t="s">
        <v>1285</v>
      </c>
    </row>
    <row r="73" spans="1:5" ht="28.5" x14ac:dyDescent="0.2">
      <c r="B73" s="19" t="s">
        <v>184</v>
      </c>
      <c r="C73" s="20" t="s">
        <v>185</v>
      </c>
      <c r="D73" s="28">
        <v>0</v>
      </c>
      <c r="E73" s="1000" t="s">
        <v>1253</v>
      </c>
    </row>
    <row r="74" spans="1:5" ht="28.5" x14ac:dyDescent="0.2">
      <c r="B74" s="19" t="s">
        <v>186</v>
      </c>
      <c r="C74" s="20" t="s">
        <v>187</v>
      </c>
      <c r="D74" s="28">
        <v>0</v>
      </c>
      <c r="E74" s="1001" t="s">
        <v>1253</v>
      </c>
    </row>
    <row r="75" spans="1:5" ht="42.75" x14ac:dyDescent="0.2">
      <c r="B75" s="19">
        <v>48</v>
      </c>
      <c r="C75" s="20" t="s">
        <v>188</v>
      </c>
      <c r="D75" s="28">
        <v>0</v>
      </c>
      <c r="E75" s="1000" t="s">
        <v>1286</v>
      </c>
    </row>
    <row r="76" spans="1:5" x14ac:dyDescent="0.2">
      <c r="B76" s="19">
        <v>49</v>
      </c>
      <c r="C76" s="20" t="s">
        <v>169</v>
      </c>
      <c r="D76" s="28">
        <v>0</v>
      </c>
      <c r="E76" s="1000" t="s">
        <v>1285</v>
      </c>
    </row>
    <row r="77" spans="1:5" x14ac:dyDescent="0.2">
      <c r="B77" s="19">
        <v>50</v>
      </c>
      <c r="C77" s="20" t="s">
        <v>189</v>
      </c>
      <c r="D77" s="28">
        <v>0</v>
      </c>
      <c r="E77" s="996" t="s">
        <v>1287</v>
      </c>
    </row>
    <row r="78" spans="1:5" ht="15" thickBot="1" x14ac:dyDescent="0.25">
      <c r="A78" s="21"/>
      <c r="B78" s="22">
        <v>51</v>
      </c>
      <c r="C78" s="23" t="s">
        <v>190</v>
      </c>
      <c r="D78" s="28">
        <v>107631.47088225</v>
      </c>
      <c r="E78" s="998">
        <v>0</v>
      </c>
    </row>
    <row r="79" spans="1:5" ht="15" thickBot="1" x14ac:dyDescent="0.25">
      <c r="B79" s="1125" t="s">
        <v>191</v>
      </c>
      <c r="C79" s="1126"/>
      <c r="D79" s="1126"/>
      <c r="E79" s="1127"/>
    </row>
    <row r="80" spans="1:5" ht="35.25" customHeight="1" x14ac:dyDescent="0.2">
      <c r="B80" s="19">
        <v>52</v>
      </c>
      <c r="C80" s="20" t="s">
        <v>192</v>
      </c>
      <c r="D80" s="28">
        <v>0</v>
      </c>
      <c r="E80" s="1000" t="s">
        <v>1288</v>
      </c>
    </row>
    <row r="81" spans="1:7" ht="44.25" customHeight="1" x14ac:dyDescent="0.2">
      <c r="B81" s="19">
        <v>53</v>
      </c>
      <c r="C81" s="20" t="s">
        <v>193</v>
      </c>
      <c r="D81" s="28">
        <v>4410.0591322500004</v>
      </c>
      <c r="E81" s="1000" t="s">
        <v>1289</v>
      </c>
    </row>
    <row r="82" spans="1:7" ht="40.5" customHeight="1" x14ac:dyDescent="0.2">
      <c r="B82" s="19">
        <v>54</v>
      </c>
      <c r="C82" s="20" t="s">
        <v>194</v>
      </c>
      <c r="D82" s="28">
        <v>0</v>
      </c>
      <c r="E82" s="1000" t="s">
        <v>1290</v>
      </c>
    </row>
    <row r="83" spans="1:7" ht="15" customHeight="1" x14ac:dyDescent="0.2">
      <c r="B83" s="19" t="s">
        <v>195</v>
      </c>
      <c r="C83" s="20"/>
      <c r="D83" s="28">
        <v>0</v>
      </c>
      <c r="E83" s="1000">
        <v>0</v>
      </c>
    </row>
    <row r="84" spans="1:7" ht="42.75" x14ac:dyDescent="0.2">
      <c r="B84" s="19">
        <v>55</v>
      </c>
      <c r="C84" s="20" t="s">
        <v>196</v>
      </c>
      <c r="D84" s="28">
        <v>0</v>
      </c>
      <c r="E84" s="1001" t="s">
        <v>1291</v>
      </c>
    </row>
    <row r="85" spans="1:7" x14ac:dyDescent="0.2">
      <c r="B85" s="19">
        <v>56</v>
      </c>
      <c r="C85" s="20"/>
      <c r="D85" s="28">
        <v>0</v>
      </c>
      <c r="E85" s="1001">
        <v>0</v>
      </c>
    </row>
    <row r="86" spans="1:7" ht="28.5" x14ac:dyDescent="0.2">
      <c r="B86" s="19" t="s">
        <v>197</v>
      </c>
      <c r="C86" s="20" t="s">
        <v>198</v>
      </c>
      <c r="D86" s="28">
        <v>0</v>
      </c>
      <c r="E86" s="1001" t="s">
        <v>1253</v>
      </c>
    </row>
    <row r="87" spans="1:7" x14ac:dyDescent="0.2">
      <c r="B87" s="19" t="s">
        <v>199</v>
      </c>
      <c r="C87" s="20" t="s">
        <v>200</v>
      </c>
      <c r="D87" s="28">
        <v>0</v>
      </c>
      <c r="E87" s="1001" t="s">
        <v>1253</v>
      </c>
    </row>
    <row r="88" spans="1:7" x14ac:dyDescent="0.2">
      <c r="A88" s="21"/>
      <c r="B88" s="22">
        <v>57</v>
      </c>
      <c r="C88" s="23" t="s">
        <v>201</v>
      </c>
      <c r="D88" s="28">
        <v>4410.0591322500004</v>
      </c>
      <c r="E88" s="1002">
        <v>0</v>
      </c>
    </row>
    <row r="89" spans="1:7" x14ac:dyDescent="0.2">
      <c r="A89" s="21"/>
      <c r="B89" s="22">
        <v>58</v>
      </c>
      <c r="C89" s="23" t="s">
        <v>202</v>
      </c>
      <c r="D89" s="28">
        <v>0</v>
      </c>
      <c r="E89" s="1002">
        <v>0</v>
      </c>
    </row>
    <row r="90" spans="1:7" x14ac:dyDescent="0.2">
      <c r="A90" s="21"/>
      <c r="B90" s="22">
        <v>59</v>
      </c>
      <c r="C90" s="23" t="s">
        <v>203</v>
      </c>
      <c r="D90" s="28">
        <v>428599.98094010999</v>
      </c>
      <c r="E90" s="1002">
        <v>0</v>
      </c>
    </row>
    <row r="91" spans="1:7" s="21" customFormat="1" ht="15" thickBot="1" x14ac:dyDescent="0.25">
      <c r="B91" s="22">
        <v>60</v>
      </c>
      <c r="C91" s="23" t="s">
        <v>204</v>
      </c>
      <c r="D91" s="28">
        <v>1710856.1042438401</v>
      </c>
      <c r="E91" s="1003">
        <v>0</v>
      </c>
      <c r="G91" s="29"/>
    </row>
    <row r="92" spans="1:7" ht="15" thickBot="1" x14ac:dyDescent="0.25">
      <c r="B92" s="1125" t="s">
        <v>205</v>
      </c>
      <c r="C92" s="1126"/>
      <c r="D92" s="1126"/>
      <c r="E92" s="1127"/>
    </row>
    <row r="93" spans="1:7" ht="28.5" x14ac:dyDescent="0.2">
      <c r="A93" s="21"/>
      <c r="B93" s="22">
        <v>61</v>
      </c>
      <c r="C93" s="23" t="s">
        <v>206</v>
      </c>
      <c r="D93" s="1010">
        <v>0.21779999999999999</v>
      </c>
      <c r="E93" s="1004" t="s">
        <v>1292</v>
      </c>
    </row>
    <row r="94" spans="1:7" ht="28.5" x14ac:dyDescent="0.2">
      <c r="A94" s="21"/>
      <c r="B94" s="22">
        <v>62</v>
      </c>
      <c r="C94" s="23" t="s">
        <v>207</v>
      </c>
      <c r="D94" s="1010">
        <v>0.21779999999999999</v>
      </c>
      <c r="E94" s="1004" t="s">
        <v>1293</v>
      </c>
    </row>
    <row r="95" spans="1:7" x14ac:dyDescent="0.2">
      <c r="A95" s="21"/>
      <c r="B95" s="22">
        <v>63</v>
      </c>
      <c r="C95" s="23" t="s">
        <v>208</v>
      </c>
      <c r="D95" s="1010">
        <v>0.2505</v>
      </c>
      <c r="E95" s="1004" t="s">
        <v>1294</v>
      </c>
    </row>
    <row r="96" spans="1:7" ht="28.5" x14ac:dyDescent="0.2">
      <c r="B96" s="19">
        <v>64</v>
      </c>
      <c r="C96" s="20" t="s">
        <v>209</v>
      </c>
      <c r="D96" s="1010">
        <v>7.0069981161181794E-2</v>
      </c>
      <c r="E96" s="1005" t="s">
        <v>1295</v>
      </c>
    </row>
    <row r="97" spans="2:5" x14ac:dyDescent="0.2">
      <c r="B97" s="19">
        <v>65</v>
      </c>
      <c r="C97" s="30" t="s">
        <v>210</v>
      </c>
      <c r="D97" s="1010">
        <v>9.9793290966274262E-2</v>
      </c>
      <c r="E97" s="1006"/>
    </row>
    <row r="98" spans="2:5" x14ac:dyDescent="0.2">
      <c r="B98" s="19">
        <v>66</v>
      </c>
      <c r="C98" s="30" t="s">
        <v>211</v>
      </c>
      <c r="D98" s="1010">
        <v>6.9981161181826546E-5</v>
      </c>
      <c r="E98" s="1005"/>
    </row>
    <row r="99" spans="2:5" x14ac:dyDescent="0.2">
      <c r="B99" s="19">
        <v>67</v>
      </c>
      <c r="C99" s="30" t="s">
        <v>212</v>
      </c>
      <c r="D99" s="1010">
        <v>0</v>
      </c>
      <c r="E99" s="1007"/>
    </row>
    <row r="100" spans="2:5" ht="28.5" x14ac:dyDescent="0.2">
      <c r="B100" s="19" t="s">
        <v>213</v>
      </c>
      <c r="C100" s="30" t="s">
        <v>214</v>
      </c>
      <c r="D100" s="1010">
        <v>0</v>
      </c>
      <c r="E100" s="1006" t="s">
        <v>1253</v>
      </c>
    </row>
    <row r="101" spans="2:5" x14ac:dyDescent="0.2">
      <c r="B101" s="19" t="s">
        <v>215</v>
      </c>
      <c r="C101" s="30" t="s">
        <v>216</v>
      </c>
      <c r="D101" s="1010">
        <v>0</v>
      </c>
      <c r="E101" s="1008" t="s">
        <v>1253</v>
      </c>
    </row>
    <row r="102" spans="2:5" ht="28.5" x14ac:dyDescent="0.2">
      <c r="B102" s="19">
        <v>68</v>
      </c>
      <c r="C102" s="20" t="s">
        <v>217</v>
      </c>
      <c r="D102" s="1010">
        <v>0.15777355501065476</v>
      </c>
      <c r="E102" s="1007" t="s">
        <v>1296</v>
      </c>
    </row>
    <row r="103" spans="2:5" x14ac:dyDescent="0.2">
      <c r="B103" s="19">
        <v>69</v>
      </c>
      <c r="C103" s="20"/>
      <c r="D103" s="1011"/>
      <c r="E103" s="1007"/>
    </row>
    <row r="104" spans="2:5" x14ac:dyDescent="0.2">
      <c r="B104" s="19">
        <v>70</v>
      </c>
      <c r="C104" s="20"/>
      <c r="D104" s="1011"/>
      <c r="E104" s="1007"/>
    </row>
    <row r="105" spans="2:5" ht="15" thickBot="1" x14ac:dyDescent="0.25">
      <c r="B105" s="19">
        <v>71</v>
      </c>
      <c r="C105" s="20"/>
      <c r="D105" s="1011"/>
      <c r="E105" s="1007"/>
    </row>
    <row r="106" spans="2:5" ht="15" thickBot="1" x14ac:dyDescent="0.25">
      <c r="B106" s="1132" t="s">
        <v>218</v>
      </c>
      <c r="C106" s="1133"/>
      <c r="D106" s="1133"/>
      <c r="E106" s="1127"/>
    </row>
    <row r="107" spans="2:5" ht="85.5" x14ac:dyDescent="0.2">
      <c r="B107" s="19">
        <v>72</v>
      </c>
      <c r="C107" s="20" t="s">
        <v>219</v>
      </c>
      <c r="D107" s="28">
        <v>0</v>
      </c>
      <c r="E107" s="1000" t="s">
        <v>1297</v>
      </c>
    </row>
    <row r="108" spans="2:5" ht="42.75" x14ac:dyDescent="0.2">
      <c r="B108" s="19">
        <v>73</v>
      </c>
      <c r="C108" s="20" t="s">
        <v>220</v>
      </c>
      <c r="D108" s="28">
        <v>0</v>
      </c>
      <c r="E108" s="1000" t="s">
        <v>1298</v>
      </c>
    </row>
    <row r="109" spans="2:5" x14ac:dyDescent="0.2">
      <c r="B109" s="19">
        <v>74</v>
      </c>
      <c r="C109" s="20"/>
      <c r="D109" s="28">
        <v>0</v>
      </c>
      <c r="E109" s="1000">
        <v>0</v>
      </c>
    </row>
    <row r="110" spans="2:5" ht="43.5" thickBot="1" x14ac:dyDescent="0.25">
      <c r="B110" s="19">
        <v>75</v>
      </c>
      <c r="C110" s="20" t="s">
        <v>221</v>
      </c>
      <c r="D110" s="28">
        <v>0</v>
      </c>
      <c r="E110" s="1009" t="s">
        <v>1299</v>
      </c>
    </row>
    <row r="111" spans="2:5" ht="15" thickBot="1" x14ac:dyDescent="0.25">
      <c r="B111" s="1125" t="s">
        <v>222</v>
      </c>
      <c r="C111" s="1126"/>
      <c r="D111" s="1126"/>
      <c r="E111" s="1127"/>
    </row>
    <row r="112" spans="2:5" ht="28.5" x14ac:dyDescent="0.2">
      <c r="B112" s="19">
        <v>76</v>
      </c>
      <c r="C112" s="20" t="s">
        <v>223</v>
      </c>
      <c r="D112" s="1012">
        <v>0</v>
      </c>
      <c r="E112" s="1000" t="s">
        <v>1300</v>
      </c>
    </row>
    <row r="113" spans="2:5" ht="28.5" x14ac:dyDescent="0.2">
      <c r="B113" s="19">
        <v>77</v>
      </c>
      <c r="C113" s="20" t="s">
        <v>224</v>
      </c>
      <c r="D113" s="1012">
        <v>9509.5297818274994</v>
      </c>
      <c r="E113" s="1000" t="s">
        <v>1300</v>
      </c>
    </row>
    <row r="114" spans="2:5" x14ac:dyDescent="0.2">
      <c r="B114" s="1134">
        <v>78</v>
      </c>
      <c r="C114" s="1137" t="s">
        <v>225</v>
      </c>
      <c r="D114" s="1143">
        <v>25988.343931220003</v>
      </c>
      <c r="E114" s="1140" t="s">
        <v>1300</v>
      </c>
    </row>
    <row r="115" spans="2:5" x14ac:dyDescent="0.2">
      <c r="B115" s="1135"/>
      <c r="C115" s="1138"/>
      <c r="D115" s="1144"/>
      <c r="E115" s="1141" t="s">
        <v>1253</v>
      </c>
    </row>
    <row r="116" spans="2:5" x14ac:dyDescent="0.2">
      <c r="B116" s="1135"/>
      <c r="C116" s="1138"/>
      <c r="D116" s="1144"/>
      <c r="E116" s="1141" t="s">
        <v>1253</v>
      </c>
    </row>
    <row r="117" spans="2:5" x14ac:dyDescent="0.2">
      <c r="B117" s="1136"/>
      <c r="C117" s="1139"/>
      <c r="D117" s="1145"/>
      <c r="E117" s="1142" t="s">
        <v>1253</v>
      </c>
    </row>
    <row r="118" spans="2:5" ht="29.25" thickBot="1" x14ac:dyDescent="0.25">
      <c r="B118" s="19">
        <v>79</v>
      </c>
      <c r="C118" s="20" t="s">
        <v>226</v>
      </c>
      <c r="D118" s="1012">
        <v>4410.0591322465207</v>
      </c>
      <c r="E118" s="1009" t="s">
        <v>1300</v>
      </c>
    </row>
    <row r="119" spans="2:5" ht="15" thickBot="1" x14ac:dyDescent="0.25">
      <c r="B119" s="1125" t="s">
        <v>227</v>
      </c>
      <c r="C119" s="1126"/>
      <c r="D119" s="1126"/>
      <c r="E119" s="1127"/>
    </row>
    <row r="120" spans="2:5" ht="28.5" x14ac:dyDescent="0.2">
      <c r="B120" s="19">
        <v>80</v>
      </c>
      <c r="C120" s="31" t="s">
        <v>228</v>
      </c>
      <c r="D120" s="28"/>
      <c r="E120" s="1000" t="s">
        <v>1301</v>
      </c>
    </row>
    <row r="121" spans="2:5" ht="28.5" x14ac:dyDescent="0.2">
      <c r="B121" s="19">
        <v>81</v>
      </c>
      <c r="C121" s="20" t="s">
        <v>229</v>
      </c>
      <c r="D121" s="28"/>
      <c r="E121" s="1000" t="s">
        <v>1301</v>
      </c>
    </row>
    <row r="122" spans="2:5" ht="28.5" x14ac:dyDescent="0.2">
      <c r="B122" s="19">
        <v>82</v>
      </c>
      <c r="C122" s="31" t="s">
        <v>230</v>
      </c>
      <c r="D122" s="28"/>
      <c r="E122" s="1000" t="s">
        <v>1302</v>
      </c>
    </row>
    <row r="123" spans="2:5" ht="28.5" x14ac:dyDescent="0.2">
      <c r="B123" s="19">
        <v>83</v>
      </c>
      <c r="C123" s="20" t="s">
        <v>231</v>
      </c>
      <c r="D123" s="28"/>
      <c r="E123" s="1000" t="s">
        <v>1302</v>
      </c>
    </row>
    <row r="124" spans="2:5" ht="28.5" x14ac:dyDescent="0.2">
      <c r="B124" s="19">
        <v>84</v>
      </c>
      <c r="C124" s="31" t="s">
        <v>232</v>
      </c>
      <c r="D124" s="28"/>
      <c r="E124" s="1000" t="s">
        <v>1303</v>
      </c>
    </row>
    <row r="125" spans="2:5" ht="29.25" thickBot="1" x14ac:dyDescent="0.25">
      <c r="B125" s="32">
        <v>85</v>
      </c>
      <c r="C125" s="33" t="s">
        <v>233</v>
      </c>
      <c r="D125" s="34"/>
      <c r="E125" s="1009" t="s">
        <v>1303</v>
      </c>
    </row>
    <row r="126" spans="2:5" x14ac:dyDescent="0.2">
      <c r="B126" s="6"/>
    </row>
    <row r="127" spans="2:5" x14ac:dyDescent="0.2">
      <c r="B127" s="35"/>
    </row>
    <row r="128" spans="2:5" ht="60" customHeight="1" x14ac:dyDescent="0.2">
      <c r="B128" s="1131"/>
      <c r="C128" s="1131"/>
      <c r="D128" s="1131"/>
      <c r="E128" s="1131"/>
    </row>
  </sheetData>
  <sheetProtection algorithmName="SHA-512" hashValue="d7T22sMYwzkOVrY6hh87KN9l9FpO0+gVpvmaFYP84zFjJyY4AW5IeMYGo68gaGi/C/nOjkcALVesSOtd18cK0w==" saltValue="H0vXgWgZq8mbj/4NSbjJgA==" spinCount="100000" sheet="1" objects="1" scenarios="1"/>
  <mergeCells count="16">
    <mergeCell ref="B119:E119"/>
    <mergeCell ref="B128:E128"/>
    <mergeCell ref="B79:E79"/>
    <mergeCell ref="B92:E92"/>
    <mergeCell ref="B106:E106"/>
    <mergeCell ref="B111:E111"/>
    <mergeCell ref="B114:B117"/>
    <mergeCell ref="C114:C117"/>
    <mergeCell ref="E114:E117"/>
    <mergeCell ref="D114:D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paperSize="9" scale="24" orientation="portrait" r:id="rId1"/>
  <rowBreaks count="1" manualBreakCount="1">
    <brk id="78"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468B8-5341-48A1-A706-47F13E34614D}">
  <sheetPr>
    <tabColor theme="5" tint="-0.499984740745262"/>
    <pageSetUpPr fitToPage="1"/>
  </sheetPr>
  <dimension ref="A1:R52"/>
  <sheetViews>
    <sheetView showGridLines="0" topLeftCell="A2" zoomScale="85" zoomScaleNormal="85" workbookViewId="0">
      <selection activeCell="C48" sqref="C48"/>
    </sheetView>
  </sheetViews>
  <sheetFormatPr defaultColWidth="9" defaultRowHeight="12.75" x14ac:dyDescent="0.2"/>
  <cols>
    <col min="1" max="2" width="9" style="881"/>
    <col min="3" max="3" width="114.42578125" style="881" bestFit="1" customWidth="1"/>
    <col min="4" max="5" width="21.42578125" style="881" customWidth="1"/>
    <col min="6" max="7" width="9" style="881"/>
    <col min="8" max="8" width="20.28515625" style="881" bestFit="1" customWidth="1"/>
    <col min="9" max="16384" width="9" style="881"/>
  </cols>
  <sheetData>
    <row r="1" spans="1:18" ht="16.5" thickBot="1" x14ac:dyDescent="0.3">
      <c r="A1" s="3"/>
      <c r="C1" s="882"/>
    </row>
    <row r="2" spans="1:18" s="883" customFormat="1" ht="41.25" customHeight="1" thickBot="1" x14ac:dyDescent="0.25">
      <c r="A2" s="881"/>
      <c r="B2" s="1152" t="s">
        <v>1137</v>
      </c>
      <c r="C2" s="1153"/>
      <c r="D2" s="1153"/>
      <c r="E2" s="1154"/>
    </row>
    <row r="3" spans="1:18" s="884" customFormat="1" ht="15.75" customHeight="1" thickBot="1" x14ac:dyDescent="0.25">
      <c r="A3" s="881"/>
      <c r="B3" s="614" t="s">
        <v>1447</v>
      </c>
      <c r="C3" s="1064"/>
      <c r="D3" s="1064"/>
      <c r="E3" s="1065"/>
    </row>
    <row r="4" spans="1:18" s="884" customFormat="1" ht="15.75" customHeight="1" thickBot="1" x14ac:dyDescent="0.25">
      <c r="A4" s="881"/>
      <c r="B4" s="1155" t="s">
        <v>1138</v>
      </c>
      <c r="C4" s="1156"/>
      <c r="D4" s="1156"/>
      <c r="E4" s="1157"/>
    </row>
    <row r="5" spans="1:18" s="884" customFormat="1" ht="30.6" customHeight="1" x14ac:dyDescent="0.2">
      <c r="A5" s="881"/>
      <c r="B5" s="1158"/>
      <c r="C5" s="1158"/>
      <c r="D5" s="1158"/>
      <c r="E5" s="1158"/>
    </row>
    <row r="6" spans="1:18" ht="15" customHeight="1" x14ac:dyDescent="0.2">
      <c r="B6" s="1159"/>
      <c r="C6" s="1159"/>
      <c r="D6" s="1159"/>
      <c r="E6" s="1159"/>
      <c r="F6" s="885"/>
      <c r="G6" s="885"/>
      <c r="H6" s="885"/>
      <c r="I6" s="885"/>
      <c r="J6" s="885"/>
      <c r="K6" s="885"/>
      <c r="L6" s="885"/>
      <c r="M6" s="885"/>
      <c r="N6" s="885"/>
      <c r="O6" s="885"/>
      <c r="P6" s="885"/>
      <c r="Q6" s="885"/>
      <c r="R6" s="885"/>
    </row>
    <row r="7" spans="1:18" ht="15" x14ac:dyDescent="0.2">
      <c r="B7" s="1159"/>
      <c r="C7" s="1159"/>
      <c r="D7" s="1159"/>
      <c r="E7" s="1159"/>
      <c r="F7" s="885"/>
      <c r="G7" s="885"/>
      <c r="H7" s="885"/>
      <c r="I7" s="885"/>
      <c r="J7" s="885"/>
      <c r="K7" s="885"/>
      <c r="L7" s="885"/>
      <c r="M7" s="885"/>
      <c r="N7" s="885"/>
      <c r="O7" s="885"/>
      <c r="P7" s="885"/>
      <c r="Q7" s="885"/>
      <c r="R7" s="885"/>
    </row>
    <row r="8" spans="1:18" ht="14.25" x14ac:dyDescent="0.2">
      <c r="B8" s="886"/>
      <c r="C8" s="886"/>
      <c r="D8" s="887" t="s">
        <v>235</v>
      </c>
      <c r="E8" s="887" t="s">
        <v>236</v>
      </c>
      <c r="F8" s="887" t="s">
        <v>237</v>
      </c>
    </row>
    <row r="9" spans="1:18" ht="42.75" x14ac:dyDescent="0.2">
      <c r="B9" s="886"/>
      <c r="C9" s="888"/>
      <c r="D9" s="889" t="s">
        <v>1248</v>
      </c>
      <c r="E9" s="889" t="s">
        <v>1413</v>
      </c>
      <c r="F9" s="889" t="s">
        <v>1249</v>
      </c>
    </row>
    <row r="10" spans="1:18" ht="14.25" x14ac:dyDescent="0.2">
      <c r="B10" s="886"/>
      <c r="C10" s="888"/>
      <c r="D10" s="890">
        <f>Index!C2</f>
        <v>45291</v>
      </c>
      <c r="E10" s="890">
        <f>D10</f>
        <v>45291</v>
      </c>
      <c r="F10" s="889"/>
    </row>
    <row r="11" spans="1:18" ht="14.25" customHeight="1" x14ac:dyDescent="0.2">
      <c r="B11" s="1146" t="s">
        <v>1250</v>
      </c>
      <c r="C11" s="1147"/>
      <c r="D11" s="1147"/>
      <c r="E11" s="1147"/>
      <c r="F11" s="1148"/>
    </row>
    <row r="12" spans="1:18" ht="14.25" x14ac:dyDescent="0.2">
      <c r="B12" s="891">
        <v>1</v>
      </c>
      <c r="C12" s="892" t="s">
        <v>1110</v>
      </c>
      <c r="D12" s="893">
        <v>461931</v>
      </c>
      <c r="E12" s="893">
        <v>276533.13239799999</v>
      </c>
      <c r="F12" s="887"/>
      <c r="G12" s="894"/>
    </row>
    <row r="13" spans="1:18" ht="14.25" x14ac:dyDescent="0.2">
      <c r="B13" s="891">
        <f>B12+1</f>
        <v>2</v>
      </c>
      <c r="C13" s="892" t="s">
        <v>1111</v>
      </c>
      <c r="D13" s="893">
        <v>2786</v>
      </c>
      <c r="E13" s="893">
        <v>2786.351064</v>
      </c>
      <c r="F13" s="887"/>
      <c r="G13" s="894"/>
    </row>
    <row r="14" spans="1:18" ht="14.25" x14ac:dyDescent="0.2">
      <c r="B14" s="891">
        <f t="shared" ref="B14:B27" si="0">B13+1</f>
        <v>3</v>
      </c>
      <c r="C14" s="892" t="s">
        <v>1112</v>
      </c>
      <c r="D14" s="893">
        <v>128170</v>
      </c>
      <c r="E14" s="893">
        <v>128169.829429</v>
      </c>
      <c r="F14" s="887"/>
      <c r="G14" s="894"/>
    </row>
    <row r="15" spans="1:18" ht="14.25" x14ac:dyDescent="0.2">
      <c r="B15" s="891">
        <f t="shared" si="0"/>
        <v>4</v>
      </c>
      <c r="C15" s="892" t="s">
        <v>1113</v>
      </c>
      <c r="D15" s="893">
        <v>96264</v>
      </c>
      <c r="E15" s="893">
        <v>96264.219062000004</v>
      </c>
      <c r="F15" s="887"/>
      <c r="G15" s="894"/>
    </row>
    <row r="16" spans="1:18" ht="14.25" x14ac:dyDescent="0.2">
      <c r="B16" s="891">
        <f t="shared" si="0"/>
        <v>5</v>
      </c>
      <c r="C16" s="892" t="s">
        <v>1114</v>
      </c>
      <c r="D16" s="893">
        <v>1093209</v>
      </c>
      <c r="E16" s="893">
        <v>901076.048802</v>
      </c>
      <c r="F16" s="887"/>
      <c r="G16" s="894"/>
    </row>
    <row r="17" spans="2:7" s="897" customFormat="1" ht="15" x14ac:dyDescent="0.25">
      <c r="B17" s="891">
        <f t="shared" si="0"/>
        <v>6</v>
      </c>
      <c r="C17" s="895" t="s">
        <v>1115</v>
      </c>
      <c r="D17" s="893">
        <v>2178269</v>
      </c>
      <c r="E17" s="893">
        <v>2560778.8862959999</v>
      </c>
      <c r="F17" s="896"/>
      <c r="G17" s="894"/>
    </row>
    <row r="18" spans="2:7" s="897" customFormat="1" ht="15" x14ac:dyDescent="0.25">
      <c r="B18" s="891">
        <f t="shared" si="0"/>
        <v>7</v>
      </c>
      <c r="C18" s="895" t="s">
        <v>1116</v>
      </c>
      <c r="D18" s="893">
        <v>1151123</v>
      </c>
      <c r="E18" s="893">
        <v>1129374.4035139999</v>
      </c>
      <c r="F18" s="896"/>
    </row>
    <row r="19" spans="2:7" s="897" customFormat="1" ht="15" x14ac:dyDescent="0.25">
      <c r="B19" s="891">
        <f t="shared" si="0"/>
        <v>8</v>
      </c>
      <c r="C19" s="895" t="s">
        <v>1117</v>
      </c>
      <c r="D19" s="893">
        <v>4858</v>
      </c>
      <c r="E19" s="893">
        <v>26606.996319000002</v>
      </c>
      <c r="F19" s="896"/>
    </row>
    <row r="20" spans="2:7" s="897" customFormat="1" ht="15" x14ac:dyDescent="0.25">
      <c r="B20" s="891">
        <f t="shared" si="0"/>
        <v>9</v>
      </c>
      <c r="C20" s="895" t="s">
        <v>1118</v>
      </c>
      <c r="D20" s="893" t="s">
        <v>1253</v>
      </c>
      <c r="E20" s="893" t="s">
        <v>712</v>
      </c>
      <c r="F20" s="896"/>
      <c r="G20" s="894"/>
    </row>
    <row r="21" spans="2:7" ht="14.25" x14ac:dyDescent="0.2">
      <c r="B21" s="891">
        <f t="shared" si="0"/>
        <v>10</v>
      </c>
      <c r="C21" s="892" t="s">
        <v>1119</v>
      </c>
      <c r="D21" s="893">
        <v>24257</v>
      </c>
      <c r="E21" s="893">
        <v>24256.656026000001</v>
      </c>
      <c r="F21" s="887"/>
      <c r="G21" s="894"/>
    </row>
    <row r="22" spans="2:7" ht="14.25" x14ac:dyDescent="0.2">
      <c r="B22" s="891">
        <f t="shared" si="0"/>
        <v>11</v>
      </c>
      <c r="C22" s="892" t="s">
        <v>1120</v>
      </c>
      <c r="D22" s="893">
        <v>19310</v>
      </c>
      <c r="E22" s="893">
        <v>19309.835863</v>
      </c>
      <c r="F22" s="887"/>
      <c r="G22" s="894"/>
    </row>
    <row r="23" spans="2:7" ht="14.25" x14ac:dyDescent="0.2">
      <c r="B23" s="891">
        <f t="shared" si="0"/>
        <v>12</v>
      </c>
      <c r="C23" s="892" t="s">
        <v>1121</v>
      </c>
      <c r="D23" s="893" t="s">
        <v>1253</v>
      </c>
      <c r="E23" s="893">
        <v>0</v>
      </c>
      <c r="F23" s="887"/>
      <c r="G23" s="894"/>
    </row>
    <row r="24" spans="2:7" ht="14.25" x14ac:dyDescent="0.2">
      <c r="B24" s="891">
        <f t="shared" si="0"/>
        <v>13</v>
      </c>
      <c r="C24" s="892" t="s">
        <v>1122</v>
      </c>
      <c r="D24" s="893">
        <v>793</v>
      </c>
      <c r="E24" s="893">
        <v>792.96463300000005</v>
      </c>
      <c r="F24" s="887"/>
      <c r="G24" s="894"/>
    </row>
    <row r="25" spans="2:7" ht="14.25" x14ac:dyDescent="0.2">
      <c r="B25" s="891">
        <f t="shared" si="0"/>
        <v>14</v>
      </c>
      <c r="C25" s="898" t="s">
        <v>333</v>
      </c>
      <c r="D25" s="893">
        <v>51802</v>
      </c>
      <c r="E25" s="893">
        <v>46822.680036999998</v>
      </c>
      <c r="F25" s="887"/>
      <c r="G25" s="894"/>
    </row>
    <row r="26" spans="2:7" ht="14.25" x14ac:dyDescent="0.2">
      <c r="B26" s="891">
        <f t="shared" si="0"/>
        <v>15</v>
      </c>
      <c r="C26" s="898" t="s">
        <v>1123</v>
      </c>
      <c r="D26" s="893">
        <v>0</v>
      </c>
      <c r="E26" s="893">
        <v>0</v>
      </c>
      <c r="F26" s="887"/>
      <c r="G26" s="894"/>
    </row>
    <row r="27" spans="2:7" ht="14.25" x14ac:dyDescent="0.2">
      <c r="B27" s="891">
        <f t="shared" si="0"/>
        <v>16</v>
      </c>
      <c r="C27" s="899" t="s">
        <v>1412</v>
      </c>
      <c r="D27" s="900">
        <v>5212772</v>
      </c>
      <c r="E27" s="900">
        <v>5212772.0034429999</v>
      </c>
      <c r="F27" s="887"/>
      <c r="G27" s="894"/>
    </row>
    <row r="28" spans="2:7" s="897" customFormat="1" ht="15" customHeight="1" x14ac:dyDescent="0.25">
      <c r="B28" s="1146" t="s">
        <v>1415</v>
      </c>
      <c r="C28" s="1147"/>
      <c r="D28" s="1147"/>
      <c r="E28" s="1147"/>
      <c r="F28" s="1148"/>
      <c r="G28" s="894"/>
    </row>
    <row r="29" spans="2:7" ht="14.25" x14ac:dyDescent="0.2">
      <c r="B29" s="891">
        <v>17</v>
      </c>
      <c r="C29" s="901" t="s">
        <v>1126</v>
      </c>
      <c r="D29" s="893">
        <v>1025118</v>
      </c>
      <c r="E29" s="893">
        <v>868465.24982100003</v>
      </c>
      <c r="F29" s="887"/>
      <c r="G29" s="894"/>
    </row>
    <row r="30" spans="2:7" ht="14.25" x14ac:dyDescent="0.2">
      <c r="B30" s="891">
        <v>18</v>
      </c>
      <c r="C30" s="901" t="s">
        <v>1127</v>
      </c>
      <c r="D30" s="893">
        <v>3052223</v>
      </c>
      <c r="E30" s="893">
        <v>3209219.3597589997</v>
      </c>
      <c r="F30" s="887"/>
      <c r="G30" s="894"/>
    </row>
    <row r="31" spans="2:7" ht="14.25" x14ac:dyDescent="0.2">
      <c r="B31" s="891">
        <v>19</v>
      </c>
      <c r="C31" s="901" t="s">
        <v>1128</v>
      </c>
      <c r="D31" s="893">
        <v>249732</v>
      </c>
      <c r="E31" s="893">
        <v>301847.40674499999</v>
      </c>
      <c r="F31" s="887"/>
      <c r="G31" s="894"/>
    </row>
    <row r="32" spans="2:7" ht="14.25" x14ac:dyDescent="0.2">
      <c r="B32" s="891">
        <v>20</v>
      </c>
      <c r="C32" s="901" t="s">
        <v>1130</v>
      </c>
      <c r="D32" s="902">
        <v>0</v>
      </c>
      <c r="E32" s="902">
        <v>3.6000000000000001E-5</v>
      </c>
      <c r="F32" s="896"/>
      <c r="G32" s="894"/>
    </row>
    <row r="33" spans="2:7" ht="14.25" x14ac:dyDescent="0.2">
      <c r="B33" s="891">
        <v>21</v>
      </c>
      <c r="C33" s="901" t="s">
        <v>1129</v>
      </c>
      <c r="D33" s="902">
        <v>117546</v>
      </c>
      <c r="E33" s="902">
        <v>117546.136826</v>
      </c>
      <c r="F33" s="896"/>
    </row>
    <row r="34" spans="2:7" ht="14.25" customHeight="1" x14ac:dyDescent="0.2">
      <c r="B34" s="891">
        <v>22</v>
      </c>
      <c r="C34" s="901" t="s">
        <v>1131</v>
      </c>
      <c r="D34" s="902">
        <v>175922</v>
      </c>
      <c r="E34" s="902">
        <v>175921.841139</v>
      </c>
      <c r="F34" s="896"/>
    </row>
    <row r="35" spans="2:7" ht="14.25" x14ac:dyDescent="0.2">
      <c r="B35" s="891">
        <v>23</v>
      </c>
      <c r="C35" s="901" t="s">
        <v>1132</v>
      </c>
      <c r="D35" s="902">
        <v>16694</v>
      </c>
      <c r="E35" s="902">
        <v>2394.0046040000002</v>
      </c>
      <c r="F35" s="896"/>
      <c r="G35" s="894"/>
    </row>
    <row r="36" spans="2:7" ht="14.25" x14ac:dyDescent="0.2">
      <c r="B36" s="891">
        <v>24</v>
      </c>
      <c r="C36" s="901" t="s">
        <v>1133</v>
      </c>
      <c r="D36" s="902">
        <v>3150</v>
      </c>
      <c r="E36" s="902">
        <v>4514.6492740000003</v>
      </c>
      <c r="F36" s="896"/>
      <c r="G36" s="894"/>
    </row>
    <row r="37" spans="2:7" ht="14.25" x14ac:dyDescent="0.2">
      <c r="B37" s="891">
        <v>25</v>
      </c>
      <c r="C37" s="901" t="s">
        <v>1134</v>
      </c>
      <c r="D37" s="893">
        <v>10</v>
      </c>
      <c r="E37" s="893">
        <v>10.003772</v>
      </c>
      <c r="F37" s="887"/>
      <c r="G37" s="894"/>
    </row>
    <row r="38" spans="2:7" s="897" customFormat="1" ht="15" x14ac:dyDescent="0.25">
      <c r="B38" s="891">
        <v>26</v>
      </c>
      <c r="C38" s="901" t="s">
        <v>1135</v>
      </c>
      <c r="D38" s="893">
        <v>62734</v>
      </c>
      <c r="E38" s="893">
        <v>75326.827495999998</v>
      </c>
      <c r="F38" s="887"/>
    </row>
    <row r="39" spans="2:7" s="897" customFormat="1" ht="15" x14ac:dyDescent="0.25">
      <c r="B39" s="891">
        <v>27</v>
      </c>
      <c r="C39" s="901" t="s">
        <v>1421</v>
      </c>
      <c r="D39" s="893">
        <v>52116</v>
      </c>
      <c r="E39" s="893">
        <v>0</v>
      </c>
      <c r="F39" s="887"/>
    </row>
    <row r="40" spans="2:7" s="897" customFormat="1" ht="15" x14ac:dyDescent="0.25">
      <c r="B40" s="891">
        <v>28</v>
      </c>
      <c r="C40" s="899" t="s">
        <v>1414</v>
      </c>
      <c r="D40" s="900">
        <v>4755245</v>
      </c>
      <c r="E40" s="900">
        <v>4755245.4794719992</v>
      </c>
      <c r="F40" s="887"/>
    </row>
    <row r="41" spans="2:7" s="897" customFormat="1" ht="15" x14ac:dyDescent="0.25">
      <c r="B41" s="1149" t="s">
        <v>1251</v>
      </c>
      <c r="C41" s="1150"/>
      <c r="D41" s="1150"/>
      <c r="E41" s="1150"/>
      <c r="F41" s="1151"/>
      <c r="G41" s="894"/>
    </row>
    <row r="42" spans="2:7" s="897" customFormat="1" ht="15" x14ac:dyDescent="0.25">
      <c r="B42" s="891">
        <f>B40+1</f>
        <v>29</v>
      </c>
      <c r="C42" s="901" t="s">
        <v>1430</v>
      </c>
      <c r="D42" s="893">
        <v>24118</v>
      </c>
      <c r="E42" s="893">
        <v>24118.22</v>
      </c>
      <c r="F42" s="893">
        <v>1</v>
      </c>
      <c r="G42" s="894"/>
    </row>
    <row r="43" spans="2:7" s="897" customFormat="1" ht="15" x14ac:dyDescent="0.25">
      <c r="B43" s="891">
        <f>B42+1</f>
        <v>30</v>
      </c>
      <c r="C43" s="901" t="s">
        <v>1431</v>
      </c>
      <c r="D43" s="893">
        <v>3900</v>
      </c>
      <c r="E43" s="893">
        <v>3899.712</v>
      </c>
      <c r="F43" s="893">
        <v>1</v>
      </c>
      <c r="G43" s="894"/>
    </row>
    <row r="44" spans="2:7" ht="14.25" x14ac:dyDescent="0.2">
      <c r="B44" s="891">
        <f t="shared" ref="B44:B52" si="1">B43+1</f>
        <v>31</v>
      </c>
      <c r="C44" s="901" t="s">
        <v>1432</v>
      </c>
      <c r="D44" s="893">
        <v>269185</v>
      </c>
      <c r="E44" s="893">
        <v>269184.73971699999</v>
      </c>
      <c r="F44" s="893">
        <v>2</v>
      </c>
      <c r="G44" s="894"/>
    </row>
    <row r="45" spans="2:7" ht="14.25" x14ac:dyDescent="0.2">
      <c r="B45" s="891">
        <f t="shared" si="1"/>
        <v>32</v>
      </c>
      <c r="C45" s="901" t="s">
        <v>1433</v>
      </c>
      <c r="D45" s="893">
        <v>73825</v>
      </c>
      <c r="E45" s="893">
        <v>73825.254000000001</v>
      </c>
      <c r="F45" s="893">
        <v>3</v>
      </c>
      <c r="G45" s="894"/>
    </row>
    <row r="46" spans="2:7" ht="14.25" x14ac:dyDescent="0.2">
      <c r="B46" s="891">
        <f t="shared" si="1"/>
        <v>33</v>
      </c>
      <c r="C46" s="901" t="s">
        <v>1434</v>
      </c>
      <c r="D46" s="893">
        <v>0</v>
      </c>
      <c r="E46" s="893">
        <v>0</v>
      </c>
      <c r="F46" s="893">
        <v>0</v>
      </c>
      <c r="G46" s="894"/>
    </row>
    <row r="47" spans="2:7" ht="14.25" x14ac:dyDescent="0.2">
      <c r="B47" s="891">
        <f t="shared" si="1"/>
        <v>34</v>
      </c>
      <c r="C47" s="901" t="s">
        <v>1435</v>
      </c>
      <c r="D47" s="893">
        <v>-2268</v>
      </c>
      <c r="E47" s="893">
        <v>-2268.373615</v>
      </c>
      <c r="F47" s="893">
        <v>3</v>
      </c>
      <c r="G47" s="894"/>
    </row>
    <row r="48" spans="2:7" ht="14.25" x14ac:dyDescent="0.2">
      <c r="B48" s="891">
        <f t="shared" si="1"/>
        <v>35</v>
      </c>
      <c r="C48" s="899" t="s">
        <v>1436</v>
      </c>
      <c r="D48" s="900">
        <v>88767</v>
      </c>
      <c r="E48" s="900">
        <v>88766.971904999999</v>
      </c>
      <c r="F48" s="1092" t="s">
        <v>1483</v>
      </c>
      <c r="G48" s="894"/>
    </row>
    <row r="49" spans="2:7" ht="14.25" x14ac:dyDescent="0.2">
      <c r="B49" s="891">
        <f t="shared" si="1"/>
        <v>36</v>
      </c>
      <c r="C49" s="899" t="s">
        <v>1437</v>
      </c>
      <c r="D49" s="900">
        <v>457527</v>
      </c>
      <c r="E49" s="900">
        <v>457526.52400699997</v>
      </c>
      <c r="F49" s="900">
        <v>0</v>
      </c>
      <c r="G49" s="894"/>
    </row>
    <row r="50" spans="2:7" ht="14.25" x14ac:dyDescent="0.2">
      <c r="B50" s="891">
        <f t="shared" si="1"/>
        <v>37</v>
      </c>
      <c r="C50" s="901" t="s">
        <v>1438</v>
      </c>
      <c r="D50" s="893">
        <v>0</v>
      </c>
      <c r="E50" s="893">
        <v>0</v>
      </c>
      <c r="F50" s="893">
        <v>0</v>
      </c>
      <c r="G50" s="894"/>
    </row>
    <row r="51" spans="2:7" ht="14.25" x14ac:dyDescent="0.2">
      <c r="B51" s="891">
        <f t="shared" si="1"/>
        <v>38</v>
      </c>
      <c r="C51" s="899" t="s">
        <v>1439</v>
      </c>
      <c r="D51" s="900">
        <v>457527</v>
      </c>
      <c r="E51" s="900">
        <v>457526.52400699997</v>
      </c>
      <c r="F51" s="900">
        <v>0</v>
      </c>
      <c r="G51" s="894"/>
    </row>
    <row r="52" spans="2:7" ht="14.25" x14ac:dyDescent="0.2">
      <c r="B52" s="891">
        <f t="shared" si="1"/>
        <v>39</v>
      </c>
      <c r="C52" s="899" t="s">
        <v>1440</v>
      </c>
      <c r="D52" s="900">
        <v>5212772</v>
      </c>
      <c r="E52" s="900">
        <v>5212772.0034789992</v>
      </c>
      <c r="F52" s="900">
        <v>0</v>
      </c>
    </row>
  </sheetData>
  <sheetProtection algorithmName="SHA-512" hashValue="zOl5F4CiNTeyb5THjXIQSf7MFkmED/6AaINfuTyJuB8oPqbZu+aEokwofsEcBIogwyOYDcUyXegDB09ccogTxw==" saltValue="L5yjw8u8YKDL12bvXKe0Rg==" spinCount="100000" sheet="1" objects="1" scenarios="1"/>
  <mergeCells count="7">
    <mergeCell ref="B11:F11"/>
    <mergeCell ref="B28:F28"/>
    <mergeCell ref="B41:F41"/>
    <mergeCell ref="B2:E2"/>
    <mergeCell ref="B4:E4"/>
    <mergeCell ref="B5:E5"/>
    <mergeCell ref="B6:E7"/>
  </mergeCells>
  <pageMargins left="0.70866141732283472" right="0.70866141732283472" top="0.74803149606299213" bottom="0.74803149606299213" header="0.31496062992125984" footer="0.31496062992125984"/>
  <pageSetup paperSize="9" scale="5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C8E0-20C5-41AD-9C79-FAD8FADC5A46}">
  <sheetPr>
    <tabColor theme="5" tint="-0.499984740745262"/>
    <pageSetUpPr fitToPage="1"/>
  </sheetPr>
  <dimension ref="A1:H54"/>
  <sheetViews>
    <sheetView showGridLines="0" topLeftCell="A11" workbookViewId="0">
      <selection activeCell="C4" sqref="C4:E8"/>
    </sheetView>
  </sheetViews>
  <sheetFormatPr defaultRowHeight="15" x14ac:dyDescent="0.25"/>
  <cols>
    <col min="1" max="1" width="9.140625" style="81"/>
    <col min="2" max="2" width="11.28515625" style="490" customWidth="1"/>
    <col min="3" max="3" width="59.85546875" style="836" customWidth="1"/>
    <col min="4" max="4" width="34.140625" style="490" customWidth="1"/>
    <col min="5" max="16384" width="9.140625" style="81"/>
  </cols>
  <sheetData>
    <row r="1" spans="1:8" ht="15.75" thickBot="1" x14ac:dyDescent="0.3">
      <c r="A1" s="3"/>
    </row>
    <row r="2" spans="1:8" ht="43.5" customHeight="1" thickBot="1" x14ac:dyDescent="0.3">
      <c r="B2" s="1104" t="s">
        <v>1308</v>
      </c>
      <c r="C2" s="1105"/>
      <c r="D2" s="1106"/>
      <c r="E2" s="1013"/>
      <c r="F2" s="1014"/>
      <c r="G2" s="1014"/>
      <c r="H2" s="1014"/>
    </row>
    <row r="3" spans="1:8" ht="15.75" thickBot="1" x14ac:dyDescent="0.3">
      <c r="B3" s="614" t="s">
        <v>1448</v>
      </c>
    </row>
    <row r="4" spans="1:8" ht="15.75" thickBot="1" x14ac:dyDescent="0.3">
      <c r="D4" s="527" t="s">
        <v>235</v>
      </c>
    </row>
    <row r="5" spans="1:8" ht="29.25" thickBot="1" x14ac:dyDescent="0.3">
      <c r="C5" s="1015"/>
      <c r="D5" s="1016" t="s">
        <v>1309</v>
      </c>
    </row>
    <row r="6" spans="1:8" x14ac:dyDescent="0.25">
      <c r="B6" s="1017">
        <v>1</v>
      </c>
      <c r="C6" s="1018" t="s">
        <v>1310</v>
      </c>
      <c r="D6" s="1019" t="s">
        <v>1311</v>
      </c>
    </row>
    <row r="7" spans="1:8" ht="28.5" x14ac:dyDescent="0.25">
      <c r="B7" s="1020">
        <v>2</v>
      </c>
      <c r="C7" s="1021" t="s">
        <v>1312</v>
      </c>
      <c r="D7" s="1022" t="s">
        <v>1313</v>
      </c>
    </row>
    <row r="8" spans="1:8" x14ac:dyDescent="0.25">
      <c r="B8" s="1020" t="s">
        <v>287</v>
      </c>
      <c r="C8" s="1021" t="s">
        <v>1314</v>
      </c>
      <c r="D8" s="1022" t="s">
        <v>1253</v>
      </c>
    </row>
    <row r="9" spans="1:8" x14ac:dyDescent="0.25">
      <c r="B9" s="1020">
        <v>3</v>
      </c>
      <c r="C9" s="1021" t="s">
        <v>1315</v>
      </c>
      <c r="D9" s="1022" t="s">
        <v>1316</v>
      </c>
    </row>
    <row r="10" spans="1:8" ht="28.5" x14ac:dyDescent="0.25">
      <c r="B10" s="1020" t="s">
        <v>1317</v>
      </c>
      <c r="C10" s="1021" t="s">
        <v>1318</v>
      </c>
      <c r="D10" s="1022" t="s">
        <v>1253</v>
      </c>
    </row>
    <row r="11" spans="1:8" x14ac:dyDescent="0.25">
      <c r="B11" s="1020"/>
      <c r="C11" s="1021" t="s">
        <v>1319</v>
      </c>
      <c r="D11" s="1022" t="s">
        <v>1253</v>
      </c>
    </row>
    <row r="12" spans="1:8" x14ac:dyDescent="0.25">
      <c r="B12" s="1020">
        <v>4</v>
      </c>
      <c r="C12" s="1021" t="s">
        <v>1320</v>
      </c>
      <c r="D12" s="1022" t="s">
        <v>1321</v>
      </c>
    </row>
    <row r="13" spans="1:8" x14ac:dyDescent="0.25">
      <c r="B13" s="1020">
        <v>5</v>
      </c>
      <c r="C13" s="1021" t="s">
        <v>1322</v>
      </c>
      <c r="D13" s="1022" t="s">
        <v>1321</v>
      </c>
    </row>
    <row r="14" spans="1:8" x14ac:dyDescent="0.25">
      <c r="B14" s="1020">
        <v>6</v>
      </c>
      <c r="C14" s="1021" t="s">
        <v>1323</v>
      </c>
      <c r="D14" s="1022" t="s">
        <v>1324</v>
      </c>
    </row>
    <row r="15" spans="1:8" ht="42.75" x14ac:dyDescent="0.25">
      <c r="B15" s="1020">
        <v>7</v>
      </c>
      <c r="C15" s="1021" t="s">
        <v>1325</v>
      </c>
      <c r="D15" s="1023" t="s">
        <v>1326</v>
      </c>
    </row>
    <row r="16" spans="1:8" ht="28.5" x14ac:dyDescent="0.25">
      <c r="B16" s="1020">
        <v>8</v>
      </c>
      <c r="C16" s="1021" t="s">
        <v>1327</v>
      </c>
      <c r="D16" s="1022" t="s">
        <v>1328</v>
      </c>
    </row>
    <row r="17" spans="2:4" x14ac:dyDescent="0.25">
      <c r="B17" s="1020">
        <v>9</v>
      </c>
      <c r="C17" s="1021" t="s">
        <v>1329</v>
      </c>
      <c r="D17" s="1022" t="s">
        <v>1328</v>
      </c>
    </row>
    <row r="18" spans="2:4" x14ac:dyDescent="0.25">
      <c r="B18" s="1020" t="s">
        <v>982</v>
      </c>
      <c r="C18" s="1021" t="s">
        <v>1330</v>
      </c>
      <c r="D18" s="1022" t="s">
        <v>1253</v>
      </c>
    </row>
    <row r="19" spans="2:4" x14ac:dyDescent="0.25">
      <c r="B19" s="1020" t="s">
        <v>984</v>
      </c>
      <c r="C19" s="1021" t="s">
        <v>1331</v>
      </c>
      <c r="D19" s="1022" t="s">
        <v>1253</v>
      </c>
    </row>
    <row r="20" spans="2:4" x14ac:dyDescent="0.25">
      <c r="B20" s="1020">
        <v>10</v>
      </c>
      <c r="C20" s="1021" t="s">
        <v>1332</v>
      </c>
      <c r="D20" s="1022" t="s">
        <v>1251</v>
      </c>
    </row>
    <row r="21" spans="2:4" x14ac:dyDescent="0.25">
      <c r="B21" s="1020">
        <v>11</v>
      </c>
      <c r="C21" s="1021" t="s">
        <v>1333</v>
      </c>
      <c r="D21" s="1024">
        <v>37942</v>
      </c>
    </row>
    <row r="22" spans="2:4" x14ac:dyDescent="0.25">
      <c r="B22" s="1020">
        <v>12</v>
      </c>
      <c r="C22" s="1021" t="s">
        <v>1334</v>
      </c>
      <c r="D22" s="1022" t="s">
        <v>1335</v>
      </c>
    </row>
    <row r="23" spans="2:4" x14ac:dyDescent="0.25">
      <c r="B23" s="1020">
        <v>13</v>
      </c>
      <c r="C23" s="1021" t="s">
        <v>1336</v>
      </c>
      <c r="D23" s="1022" t="s">
        <v>712</v>
      </c>
    </row>
    <row r="24" spans="2:4" ht="28.5" x14ac:dyDescent="0.25">
      <c r="B24" s="1020">
        <v>14</v>
      </c>
      <c r="C24" s="1021" t="s">
        <v>1337</v>
      </c>
      <c r="D24" s="1022" t="s">
        <v>712</v>
      </c>
    </row>
    <row r="25" spans="2:4" x14ac:dyDescent="0.25">
      <c r="B25" s="1160">
        <v>15</v>
      </c>
      <c r="C25" s="1161" t="s">
        <v>1338</v>
      </c>
      <c r="D25" s="1162" t="s">
        <v>712</v>
      </c>
    </row>
    <row r="26" spans="2:4" x14ac:dyDescent="0.25">
      <c r="B26" s="1160"/>
      <c r="C26" s="1161" t="e">
        <v>#N/A</v>
      </c>
      <c r="D26" s="1162" t="s">
        <v>1253</v>
      </c>
    </row>
    <row r="27" spans="2:4" x14ac:dyDescent="0.25">
      <c r="B27" s="1020">
        <v>16</v>
      </c>
      <c r="C27" s="1021" t="s">
        <v>1339</v>
      </c>
      <c r="D27" s="1022" t="s">
        <v>712</v>
      </c>
    </row>
    <row r="28" spans="2:4" x14ac:dyDescent="0.25">
      <c r="B28" s="1025"/>
      <c r="C28" s="1021" t="s">
        <v>1340</v>
      </c>
      <c r="D28" s="1026" t="s">
        <v>1253</v>
      </c>
    </row>
    <row r="29" spans="2:4" x14ac:dyDescent="0.25">
      <c r="B29" s="1160">
        <v>17</v>
      </c>
      <c r="C29" s="1161" t="s">
        <v>1341</v>
      </c>
      <c r="D29" s="1162" t="s">
        <v>1342</v>
      </c>
    </row>
    <row r="30" spans="2:4" x14ac:dyDescent="0.25">
      <c r="B30" s="1160"/>
      <c r="C30" s="1161" t="e">
        <v>#N/A</v>
      </c>
      <c r="D30" s="1162" t="s">
        <v>1253</v>
      </c>
    </row>
    <row r="31" spans="2:4" x14ac:dyDescent="0.25">
      <c r="B31" s="1020">
        <v>18</v>
      </c>
      <c r="C31" s="1021" t="s">
        <v>1343</v>
      </c>
      <c r="D31" s="1022" t="s">
        <v>712</v>
      </c>
    </row>
    <row r="32" spans="2:4" ht="28.5" x14ac:dyDescent="0.25">
      <c r="B32" s="1020">
        <v>19</v>
      </c>
      <c r="C32" s="1021" t="s">
        <v>1344</v>
      </c>
      <c r="D32" s="1022" t="s">
        <v>1345</v>
      </c>
    </row>
    <row r="33" spans="2:4" ht="28.5" x14ac:dyDescent="0.25">
      <c r="B33" s="1020" t="s">
        <v>139</v>
      </c>
      <c r="C33" s="1021" t="s">
        <v>1346</v>
      </c>
      <c r="D33" s="1022" t="s">
        <v>1253</v>
      </c>
    </row>
    <row r="34" spans="2:4" ht="28.5" x14ac:dyDescent="0.25">
      <c r="B34" s="1020" t="s">
        <v>141</v>
      </c>
      <c r="C34" s="1021" t="s">
        <v>1347</v>
      </c>
      <c r="D34" s="1022" t="s">
        <v>1253</v>
      </c>
    </row>
    <row r="35" spans="2:4" x14ac:dyDescent="0.25">
      <c r="B35" s="1020">
        <v>21</v>
      </c>
      <c r="C35" s="1021" t="s">
        <v>1348</v>
      </c>
      <c r="D35" s="1022" t="s">
        <v>1345</v>
      </c>
    </row>
    <row r="36" spans="2:4" x14ac:dyDescent="0.25">
      <c r="B36" s="1020">
        <v>22</v>
      </c>
      <c r="C36" s="1021" t="s">
        <v>1349</v>
      </c>
      <c r="D36" s="1022" t="s">
        <v>1350</v>
      </c>
    </row>
    <row r="37" spans="2:4" x14ac:dyDescent="0.25">
      <c r="B37" s="1020">
        <v>23</v>
      </c>
      <c r="C37" s="1021" t="s">
        <v>1351</v>
      </c>
      <c r="D37" s="1022" t="s">
        <v>1352</v>
      </c>
    </row>
    <row r="38" spans="2:4" x14ac:dyDescent="0.25">
      <c r="B38" s="1020">
        <v>24</v>
      </c>
      <c r="C38" s="1021" t="s">
        <v>1353</v>
      </c>
      <c r="D38" s="1022" t="s">
        <v>712</v>
      </c>
    </row>
    <row r="39" spans="2:4" x14ac:dyDescent="0.25">
      <c r="B39" s="1020">
        <v>25</v>
      </c>
      <c r="C39" s="1021" t="s">
        <v>1354</v>
      </c>
      <c r="D39" s="1022" t="s">
        <v>712</v>
      </c>
    </row>
    <row r="40" spans="2:4" x14ac:dyDescent="0.25">
      <c r="B40" s="1020">
        <v>26</v>
      </c>
      <c r="C40" s="1021" t="s">
        <v>1355</v>
      </c>
      <c r="D40" s="1022" t="s">
        <v>712</v>
      </c>
    </row>
    <row r="41" spans="2:4" x14ac:dyDescent="0.25">
      <c r="B41" s="1020">
        <v>27</v>
      </c>
      <c r="C41" s="1021" t="s">
        <v>1356</v>
      </c>
      <c r="D41" s="1022" t="s">
        <v>712</v>
      </c>
    </row>
    <row r="42" spans="2:4" ht="28.5" x14ac:dyDescent="0.25">
      <c r="B42" s="1020">
        <v>28</v>
      </c>
      <c r="C42" s="1021" t="s">
        <v>1357</v>
      </c>
      <c r="D42" s="1022" t="s">
        <v>712</v>
      </c>
    </row>
    <row r="43" spans="2:4" ht="28.5" x14ac:dyDescent="0.25">
      <c r="B43" s="1020">
        <v>29</v>
      </c>
      <c r="C43" s="1021" t="s">
        <v>1358</v>
      </c>
      <c r="D43" s="1022" t="s">
        <v>712</v>
      </c>
    </row>
    <row r="44" spans="2:4" x14ac:dyDescent="0.25">
      <c r="B44" s="1020">
        <v>30</v>
      </c>
      <c r="C44" s="1021" t="s">
        <v>1359</v>
      </c>
      <c r="D44" s="1022" t="s">
        <v>1345</v>
      </c>
    </row>
    <row r="45" spans="2:4" x14ac:dyDescent="0.25">
      <c r="B45" s="1020">
        <v>31</v>
      </c>
      <c r="C45" s="1021" t="s">
        <v>1360</v>
      </c>
      <c r="D45" s="1022" t="s">
        <v>712</v>
      </c>
    </row>
    <row r="46" spans="2:4" x14ac:dyDescent="0.25">
      <c r="B46" s="1020">
        <v>32</v>
      </c>
      <c r="C46" s="1021" t="s">
        <v>1361</v>
      </c>
      <c r="D46" s="1022" t="s">
        <v>712</v>
      </c>
    </row>
    <row r="47" spans="2:4" x14ac:dyDescent="0.25">
      <c r="B47" s="1020">
        <v>33</v>
      </c>
      <c r="C47" s="1021" t="s">
        <v>1362</v>
      </c>
      <c r="D47" s="1023" t="s">
        <v>712</v>
      </c>
    </row>
    <row r="48" spans="2:4" x14ac:dyDescent="0.25">
      <c r="B48" s="1020">
        <v>34</v>
      </c>
      <c r="C48" s="1021" t="s">
        <v>1363</v>
      </c>
      <c r="D48" s="1022" t="s">
        <v>712</v>
      </c>
    </row>
    <row r="49" spans="2:4" x14ac:dyDescent="0.25">
      <c r="B49" s="1027" t="s">
        <v>1364</v>
      </c>
      <c r="C49" s="1021" t="s">
        <v>1365</v>
      </c>
      <c r="D49" s="1022" t="s">
        <v>1253</v>
      </c>
    </row>
    <row r="50" spans="2:4" ht="28.5" x14ac:dyDescent="0.25">
      <c r="B50" s="1027" t="s">
        <v>1366</v>
      </c>
      <c r="C50" s="1021" t="s">
        <v>1367</v>
      </c>
      <c r="D50" s="1022" t="s">
        <v>1253</v>
      </c>
    </row>
    <row r="51" spans="2:4" ht="85.5" x14ac:dyDescent="0.25">
      <c r="B51" s="1020">
        <v>35</v>
      </c>
      <c r="C51" s="1021" t="s">
        <v>1368</v>
      </c>
      <c r="D51" s="1028" t="s">
        <v>1369</v>
      </c>
    </row>
    <row r="52" spans="2:4" x14ac:dyDescent="0.25">
      <c r="B52" s="1020">
        <v>36</v>
      </c>
      <c r="C52" s="1021" t="s">
        <v>1370</v>
      </c>
      <c r="D52" s="1022" t="s">
        <v>1345</v>
      </c>
    </row>
    <row r="53" spans="2:4" x14ac:dyDescent="0.25">
      <c r="B53" s="1020">
        <v>37</v>
      </c>
      <c r="C53" s="1021" t="s">
        <v>1371</v>
      </c>
      <c r="D53" s="1022" t="s">
        <v>712</v>
      </c>
    </row>
    <row r="54" spans="2:4" ht="15.75" thickBot="1" x14ac:dyDescent="0.3">
      <c r="B54" s="1029" t="s">
        <v>1372</v>
      </c>
      <c r="C54" s="1021" t="s">
        <v>1373</v>
      </c>
      <c r="D54" s="1030" t="s">
        <v>1253</v>
      </c>
    </row>
  </sheetData>
  <sheetProtection algorithmName="SHA-512" hashValue="b1XNITPDAmyxc58xfZPfuDKF4hcVks/SW5j0jAIhXDW1VbyaNypzYlHQebZC1C9g1F626pBttjbdCK14VsTMxg==" saltValue="ra+7b65uj6sYRWHKb3cNGg=="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52</vt:i4>
      </vt:variant>
    </vt:vector>
  </HeadingPairs>
  <TitlesOfParts>
    <vt:vector size="104"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2024-04-16T18:58:12Z</cp:lastPrinted>
  <dcterms:created xsi:type="dcterms:W3CDTF">2023-03-24T13:46:18Z</dcterms:created>
  <dcterms:modified xsi:type="dcterms:W3CDTF">2024-04-30T07:32:06Z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